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15" tabRatio="906" activeTab="6"/>
  </bookViews>
  <sheets>
    <sheet name="全体サマリー" sheetId="1" r:id="rId1"/>
    <sheet name="全社" sheetId="2" r:id="rId2"/>
    <sheet name="東京" sheetId="3" r:id="rId3"/>
    <sheet name="大阪" sheetId="4" r:id="rId4"/>
    <sheet name="愛知" sheetId="5" r:id="rId5"/>
    <sheet name="Sheet1" sheetId="6" r:id="rId6"/>
    <sheet name="加工data" sheetId="7" r:id="rId7"/>
    <sheet name="生data" sheetId="8" r:id="rId8"/>
    <sheet name="area table" sheetId="9" r:id="rId9"/>
    <sheet name="category table" sheetId="10" r:id="rId10"/>
    <sheet name="size table" sheetId="11" r:id="rId11"/>
  </sheets>
  <definedNames>
    <definedName name="_xlnm._FilterDatabase" localSheetId="7" hidden="1">'生data'!$A$1:$G$295</definedName>
    <definedName name="_xlfn.IFERROR" hidden="1">#NAME?</definedName>
    <definedName name="_xlnm.Print_Area" localSheetId="4">'愛知'!$A$4:$L$15</definedName>
    <definedName name="_xlnm.Print_Area" localSheetId="1">'全社'!$A$4:$L$15</definedName>
    <definedName name="_xlnm.Print_Area" localSheetId="3">'大阪'!$A$4:$L$15</definedName>
    <definedName name="_xlnm.Print_Area" localSheetId="2">'東京'!$A$4:$L$15</definedName>
  </definedNames>
  <calcPr fullCalcOnLoad="1"/>
  <pivotCaches>
    <pivotCache cacheId="1" r:id="rId12"/>
  </pivotCaches>
</workbook>
</file>

<file path=xl/sharedStrings.xml><?xml version="1.0" encoding="utf-8"?>
<sst xmlns="http://schemas.openxmlformats.org/spreadsheetml/2006/main" count="3247" uniqueCount="138">
  <si>
    <t>合計</t>
  </si>
  <si>
    <t>(千円)</t>
  </si>
  <si>
    <t>(%)</t>
  </si>
  <si>
    <t>(ケース)</t>
  </si>
  <si>
    <t>(ケース)</t>
  </si>
  <si>
    <t>(%)</t>
  </si>
  <si>
    <t>全社</t>
  </si>
  <si>
    <t>(円)</t>
  </si>
  <si>
    <t>増減</t>
  </si>
  <si>
    <t>売上総利益</t>
  </si>
  <si>
    <t>販売数量</t>
  </si>
  <si>
    <t>増減率</t>
  </si>
  <si>
    <t>販売数量</t>
  </si>
  <si>
    <t>売上総利益率</t>
  </si>
  <si>
    <t>数量：千ｹｰｽ/金額：百万円</t>
  </si>
  <si>
    <t>売上高</t>
  </si>
  <si>
    <t>数量
差異</t>
  </si>
  <si>
    <t>単価
差異</t>
  </si>
  <si>
    <t>その他</t>
  </si>
  <si>
    <t>%</t>
  </si>
  <si>
    <t>要因分析</t>
  </si>
  <si>
    <t>売上総利益の状況</t>
  </si>
  <si>
    <t>Cate01</t>
  </si>
  <si>
    <t>Cate02</t>
  </si>
  <si>
    <t>Cate03</t>
  </si>
  <si>
    <t>Cate04</t>
  </si>
  <si>
    <t>Cate05</t>
  </si>
  <si>
    <t>Cate06</t>
  </si>
  <si>
    <t>Cate07</t>
  </si>
  <si>
    <t>Cate08</t>
  </si>
  <si>
    <t>Cate09</t>
  </si>
  <si>
    <t>Cate №</t>
  </si>
  <si>
    <t>Cate名</t>
  </si>
  <si>
    <t>Size NO</t>
  </si>
  <si>
    <t>cate①</t>
  </si>
  <si>
    <t>cate②</t>
  </si>
  <si>
    <t>cate③</t>
  </si>
  <si>
    <t>cate④</t>
  </si>
  <si>
    <t>cate⑤</t>
  </si>
  <si>
    <t>cate⑥</t>
  </si>
  <si>
    <t>cate⑦</t>
  </si>
  <si>
    <t>cate⑧</t>
  </si>
  <si>
    <t>cate⑨</t>
  </si>
  <si>
    <t>cate⑩</t>
  </si>
  <si>
    <t>size①</t>
  </si>
  <si>
    <t>size②</t>
  </si>
  <si>
    <t>size③</t>
  </si>
  <si>
    <t>size④</t>
  </si>
  <si>
    <t>size⑤</t>
  </si>
  <si>
    <t>size⑥</t>
  </si>
  <si>
    <t>size⑦</t>
  </si>
  <si>
    <t>size⑧</t>
  </si>
  <si>
    <t>size⑨</t>
  </si>
  <si>
    <t>size⑩</t>
  </si>
  <si>
    <t>前期</t>
  </si>
  <si>
    <t>当期</t>
  </si>
  <si>
    <t>粗利</t>
  </si>
  <si>
    <t>Cate①</t>
  </si>
  <si>
    <t>Cate②</t>
  </si>
  <si>
    <t>Cate③</t>
  </si>
  <si>
    <t>Cate④</t>
  </si>
  <si>
    <t>Cate⑤</t>
  </si>
  <si>
    <t>Cate⑥</t>
  </si>
  <si>
    <t>Cate⑦</t>
  </si>
  <si>
    <t>Cate⑧</t>
  </si>
  <si>
    <t>Cate⑨</t>
  </si>
  <si>
    <t>size①</t>
  </si>
  <si>
    <t>size②</t>
  </si>
  <si>
    <t>size③</t>
  </si>
  <si>
    <t>size④</t>
  </si>
  <si>
    <t>size⑤</t>
  </si>
  <si>
    <t>size⑥</t>
  </si>
  <si>
    <t>size⑦</t>
  </si>
  <si>
    <t>size⑧</t>
  </si>
  <si>
    <t>size⑨</t>
  </si>
  <si>
    <t>【東京_売上高_カテゴリー/サイズマトリクス】</t>
  </si>
  <si>
    <t>【東京_粗利_カテゴリー/サイズマトリクス】</t>
  </si>
  <si>
    <t>【大阪_売上高_カテゴリー/サイズマトリクス】</t>
  </si>
  <si>
    <t>【大阪_粗利_カテゴリー/サイズマトリクス】</t>
  </si>
  <si>
    <t>【愛知_売上高_カテゴリー/サイズマトリクス】</t>
  </si>
  <si>
    <t>【愛知_粗利_カテゴリー/サイズマトリクス】</t>
  </si>
  <si>
    <t>【全社_売上高_カテゴリー/サイズマトリクス】</t>
  </si>
  <si>
    <t>【全社_粗利_カテゴリー/サイズマトリクス】</t>
  </si>
  <si>
    <t>東京</t>
  </si>
  <si>
    <t>大阪</t>
  </si>
  <si>
    <t>愛知</t>
  </si>
  <si>
    <t>期間</t>
  </si>
  <si>
    <t>other size</t>
  </si>
  <si>
    <t>other cate</t>
  </si>
  <si>
    <t>other cate</t>
  </si>
  <si>
    <t>前期実績</t>
  </si>
  <si>
    <t>当期実績</t>
  </si>
  <si>
    <t>前期比</t>
  </si>
  <si>
    <t>前期差</t>
  </si>
  <si>
    <t>前期単価</t>
  </si>
  <si>
    <t>当期単価</t>
  </si>
  <si>
    <t>単価差</t>
  </si>
  <si>
    <t>単価差異</t>
  </si>
  <si>
    <t>(千円)</t>
  </si>
  <si>
    <t>ミックス差異</t>
  </si>
  <si>
    <t>【全社_函数_カテゴリー/サイズマトリクス】</t>
  </si>
  <si>
    <t>【東京_函数_カテゴリー/サイズマトリクス】</t>
  </si>
  <si>
    <t>【大阪_函数_カテゴリー/サイズマトリクス】</t>
  </si>
  <si>
    <t>【愛知_函数_カテゴリー/サイズマトリクス】</t>
  </si>
  <si>
    <t>area №</t>
  </si>
  <si>
    <t>area 名</t>
  </si>
  <si>
    <t>cate⑪</t>
  </si>
  <si>
    <t>cate⑫</t>
  </si>
  <si>
    <t>cate⑬</t>
  </si>
  <si>
    <t>Size 名</t>
  </si>
  <si>
    <t>size⑪</t>
  </si>
  <si>
    <t>size⑫</t>
  </si>
  <si>
    <t>Size №</t>
  </si>
  <si>
    <t>cate①</t>
  </si>
  <si>
    <t>cate②</t>
  </si>
  <si>
    <t>cate③</t>
  </si>
  <si>
    <t>cate④</t>
  </si>
  <si>
    <t>cate⑤</t>
  </si>
  <si>
    <t>cate⑥</t>
  </si>
  <si>
    <t>cate⑦</t>
  </si>
  <si>
    <t>cate⑧</t>
  </si>
  <si>
    <t>cate⑨</t>
  </si>
  <si>
    <t>期間</t>
  </si>
  <si>
    <t>area №</t>
  </si>
  <si>
    <t>Size №</t>
  </si>
  <si>
    <t>販売数量</t>
  </si>
  <si>
    <t>売上高</t>
  </si>
  <si>
    <t>粗利</t>
  </si>
  <si>
    <t>前期</t>
  </si>
  <si>
    <t>当期</t>
  </si>
  <si>
    <t>area名</t>
  </si>
  <si>
    <t>東京</t>
  </si>
  <si>
    <t>大阪</t>
  </si>
  <si>
    <t>愛知</t>
  </si>
  <si>
    <t>cate名</t>
  </si>
  <si>
    <t>size名</t>
  </si>
  <si>
    <t>総計</t>
  </si>
  <si>
    <t>合計 / 販売数量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</si>
</sst>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,;[Red]\-#,###,"/>
    <numFmt numFmtId="178" formatCode="\+#,##0;[Red]\-#,##0"/>
    <numFmt numFmtId="179" formatCode="\+#,##0.0;[Red]\-#,##0.0"/>
    <numFmt numFmtId="180" formatCode="\+#,###,;[Red]\-#,###,"/>
    <numFmt numFmtId="181" formatCode="#,###,,;[Red]\-#,###,,"/>
    <numFmt numFmtId="182" formatCode="\+#,##0.0;[Red]&quot;△&quot;#,##0.0"/>
    <numFmt numFmtId="183" formatCode="#,##0.0;[Red]&quot;△&quot;#,##0.0"/>
    <numFmt numFmtId="184" formatCode="\+#,###,,;[Red]&quot;△&quot;#,###,,"/>
    <numFmt numFmtId="185" formatCode="\+#,###,;[Red]&quot;△&quot;#,###,"/>
    <numFmt numFmtId="186" formatCode="#,##0,;[Red]\-#,##0,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8" fontId="0" fillId="0" borderId="11" xfId="0" applyNumberFormat="1" applyBorder="1" applyAlignment="1">
      <alignment vertical="center" shrinkToFit="1"/>
    </xf>
    <xf numFmtId="38" fontId="0" fillId="0" borderId="12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9" fontId="0" fillId="0" borderId="11" xfId="0" applyNumberForma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7" fontId="0" fillId="0" borderId="12" xfId="0" applyNumberFormat="1" applyBorder="1" applyAlignment="1">
      <alignment vertical="center" shrinkToFit="1"/>
    </xf>
    <xf numFmtId="0" fontId="0" fillId="0" borderId="0" xfId="0" applyAlignment="1">
      <alignment horizontal="right" vertical="center"/>
    </xf>
    <xf numFmtId="178" fontId="0" fillId="0" borderId="12" xfId="0" applyNumberFormat="1" applyBorder="1" applyAlignment="1">
      <alignment vertical="center" shrinkToFit="1"/>
    </xf>
    <xf numFmtId="180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7" fontId="0" fillId="0" borderId="12" xfId="0" applyNumberFormat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shrinkToFit="1"/>
    </xf>
    <xf numFmtId="177" fontId="0" fillId="0" borderId="18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0" fillId="37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86" fontId="0" fillId="0" borderId="11" xfId="0" applyNumberFormat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95" sheet="加工data"/>
  </cacheSource>
  <cacheFields count="10">
    <cacheField name="期間">
      <sharedItems containsMixedTypes="0" count="2">
        <s v="前期"/>
        <s v="当期"/>
      </sharedItems>
    </cacheField>
    <cacheField name="area №">
      <sharedItems containsSemiMixedTypes="0" containsString="0" containsMixedTypes="0" containsNumber="1" containsInteger="1" count="3">
        <n v="1"/>
        <n v="2"/>
        <n v="3"/>
      </sharedItems>
    </cacheField>
    <cacheField name="area名">
      <sharedItems containsMixedTypes="0" count="3">
        <s v="東京"/>
        <s v="大阪"/>
        <s v="愛知"/>
      </sharedItems>
    </cacheField>
    <cacheField name="Cate №">
      <sharedItems containsSemiMixedTypes="0" containsString="0" containsMixedTypes="0" containsNumber="1" containsInteger="1"/>
    </cacheField>
    <cacheField name="cate名">
      <sharedItems containsMixedTypes="0"/>
    </cacheField>
    <cacheField name="Size №">
      <sharedItems containsSemiMixedTypes="0" containsString="0" containsMixedTypes="0" containsNumber="1" containsInteger="1"/>
    </cacheField>
    <cacheField name="size名">
      <sharedItems containsMixedTypes="0"/>
    </cacheField>
    <cacheField name="販売数量">
      <sharedItems containsString="0" containsBlank="1" containsMixedTypes="0" containsNumber="1" count="255">
        <n v="156"/>
        <n v="287"/>
        <m/>
        <n v="9351.250033"/>
        <n v="113.333337"/>
        <n v="25211.5"/>
        <n v="2639"/>
        <n v="126"/>
        <n v="5103.5833337"/>
        <n v="8868.25"/>
        <n v="30"/>
        <n v="3086.4583371"/>
        <n v="6028.625"/>
        <n v="-10"/>
        <n v="11521.5000067"/>
        <n v="30702.875"/>
        <n v="2043.0666663"/>
        <n v="1121"/>
        <n v="3041.5833267"/>
        <n v="1231.7916667"/>
        <n v="10277.100003"/>
        <n v="53252.466852599995"/>
        <n v="7563.533297"/>
        <n v="14886.5416553"/>
        <n v="717.8333321"/>
        <n v="36.875"/>
        <n v="76012.16662199999"/>
        <n v="360.766667"/>
        <n v="18"/>
        <n v="2207.333334"/>
        <n v="9687.208333"/>
        <n v="468"/>
        <n v="23533"/>
        <n v="89"/>
        <n v="13"/>
        <n v="3354.208337"/>
        <n v="7588.7916556"/>
        <n v="551.166667"/>
        <n v="32377.33335"/>
        <n v="474"/>
        <n v="737"/>
        <n v="3262.58333"/>
        <n v="43"/>
        <n v="9755.833333"/>
        <n v="1735.5"/>
        <n v="343"/>
        <n v="1213"/>
        <n v="605.2666667000001"/>
        <n v="212.0833337"/>
        <n v="2"/>
        <n v="15"/>
        <n v="2195.95833"/>
        <n v="9424.9583334"/>
        <n v="3228"/>
        <n v="4872"/>
        <n v="73"/>
        <n v="6165"/>
        <n v="451"/>
        <n v="4631.9583299999995"/>
        <n v="1144.875"/>
        <n v="115"/>
        <n v="13972"/>
        <n v="729"/>
        <n v="1366"/>
        <n v="126812.73381040001"/>
        <n v="9236.900016399999"/>
        <n v="11646.83333"/>
        <n v="3487"/>
        <n v="3113"/>
        <n v="8799.95833"/>
        <n v="8471"/>
        <n v="2936"/>
        <n v="2605"/>
        <n v="1576.958333"/>
        <n v="5058"/>
        <n v="559"/>
        <n v="64"/>
        <n v="7"/>
        <n v="3451"/>
        <n v="1563"/>
        <n v="53"/>
        <n v="624.5"/>
        <n v="8951.708333"/>
        <n v="24"/>
        <n v="6564.7083202999975"/>
        <n v="206"/>
        <n v="2855.625"/>
        <n v="513"/>
        <n v="265"/>
        <n v="1297.6666738"/>
        <n v="249.625"/>
        <n v="501.12500800000004"/>
        <n v="256.375"/>
        <n v="-12.666665700000001"/>
        <n v="5313.124993899999"/>
        <n v="2730.875"/>
        <n v="224"/>
        <n v="6"/>
        <n v="4248.166669900001"/>
        <n v="295.8750033"/>
        <n v="954.5666667"/>
        <n v="130218.03375869997"/>
        <n v="11187.666719699999"/>
        <n v="8221.666633800001"/>
        <n v="311.4166697"/>
        <n v="-2.25"/>
        <n v="5621.166669"/>
        <n v="31"/>
        <n v="35.433333"/>
        <n v="4030.1666566"/>
        <n v="4864.833324700001"/>
        <n v="241"/>
        <n v="2216.499997"/>
        <n v="35"/>
        <n v="17410.6666641"/>
        <n v="12949.999981500003"/>
        <n v="491.2499997"/>
        <n v="3628.166666"/>
        <n v="145"/>
        <n v="2081.5333357"/>
        <n v="943.2500007999998"/>
        <n v="1105.3333183"/>
        <n v="960.9999969999999"/>
        <n v="1991.2833387000003"/>
        <n v="0"/>
        <n v="21.733334"/>
        <n v="130.2083327"/>
        <n v="172"/>
        <n v="40"/>
        <n v="11169.874997300001"/>
        <n v="97.58335000000001"/>
        <n v="28739.625"/>
        <n v="363"/>
        <n v="2546"/>
        <n v="84"/>
        <n v="6001.5416700000005"/>
        <n v="14670.125"/>
        <n v="10"/>
        <n v="-2.6333330000000004"/>
        <n v="-5"/>
        <n v="4576.416676"/>
        <n v="6869.125"/>
        <n v="11764.0000013"/>
        <n v="33722.5"/>
        <n v="1671.16667"/>
        <n v="6292.7333334"/>
        <n v="2750.966667"/>
        <n v="4128.8333335"/>
        <n v="2774.999997"/>
        <n v="11497.6665664"/>
        <n v="47489.700011099994"/>
        <n v="7242.5333316999995"/>
        <n v="13191.333330499998"/>
        <n v="316.44444"/>
        <n v="88697.167263"/>
        <n v="246"/>
        <n v="55.208329"/>
        <n v="2542"/>
        <n v="7538.7083299999995"/>
        <n v="252.666671"/>
        <n v="23493.833333"/>
        <n v="87"/>
        <n v="17"/>
        <n v="3641.000001"/>
        <n v="8744.9583293"/>
        <n v="292.0833331"/>
        <n v="40048.833335999996"/>
        <n v="310"/>
        <n v="2116.9166633"/>
        <n v="14"/>
        <n v="5317.833327"/>
        <n v="2521.4166697"/>
        <n v="-0.5000003"/>
        <n v="394.933334"/>
        <n v="176.9999948"/>
        <n v="-14"/>
        <n v="2266"/>
        <n v="10771.6250003"/>
        <n v="3390"/>
        <n v="5497.375"/>
        <n v="86"/>
        <n v="4207.3333330000005"/>
        <n v="3985"/>
        <n v="4550.3333330000005"/>
        <n v="975.75"/>
        <n v="129"/>
        <n v="1"/>
        <n v="1996"/>
        <n v="16321.20833"/>
        <n v="881"/>
        <n v="429.8666667"/>
        <n v="146337.00070929996"/>
        <n v="10284.166763399999"/>
        <n v="9202.416667"/>
        <n v="3506.833337"/>
        <n v="3124"/>
        <n v="31.5416667"/>
        <n v="7006.374970000001"/>
        <n v="6954"/>
        <n v="2620"/>
        <n v="1983.833333"/>
        <n v="21"/>
        <n v="1032"/>
        <n v="1946.875"/>
        <n v="432"/>
        <n v="44.333333"/>
        <n v="1553"/>
        <n v="1658"/>
        <n v="8.833333"/>
        <n v="589"/>
        <n v="9003.0416663"/>
        <n v="7.708333"/>
        <n v="6528.5416694000005"/>
        <n v="300.16666699999996"/>
        <n v="3509.5"/>
        <n v="581"/>
        <n v="281"/>
        <n v="1358.1249891999998"/>
        <n v="456.375"/>
        <n v="1681.3333215999999"/>
        <n v="411.625"/>
        <n v="4805.1666453"/>
        <n v="2682.5"/>
        <n v="261"/>
        <n v="67.3000131"/>
        <n v="56"/>
        <n v="5374.249965199999"/>
        <n v="448.5833319999999"/>
        <n v="1336.8"/>
        <n v="102257.06716489994"/>
        <n v="9407.3000359"/>
        <n v="7790.833610700002"/>
        <n v="337.25"/>
        <n v="-0.75"/>
        <n v="6755.499992999999"/>
        <n v="217.5"/>
        <n v="25.5833333"/>
        <n v="4191.1249652999995"/>
        <n v="3666.8333006999997"/>
        <n v="283.83333300000004"/>
        <n v="1703.4999990000001"/>
        <n v="11"/>
        <n v="14268.750300099999"/>
        <n v="10851.041641100002"/>
        <n v="542.4166598"/>
        <n v="3674.1666369999994"/>
        <n v="229.033334"/>
        <n v="250.16666310000002"/>
        <n v="998.1249962999999"/>
        <n v="677.625"/>
        <n v="375.833331"/>
        <n v="1909.7916611999995"/>
        <n v="-1.416667"/>
        <n v="75.43333329999999"/>
        <n v="160.54166659999999"/>
      </sharedItems>
    </cacheField>
    <cacheField name="売上高">
      <sharedItems containsMixedTypes="1" containsNumber="1" containsInteger="1"/>
    </cacheField>
    <cacheField name="粗利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colGrandTotals="0" itemPrintTitles="1" compactData="0" updatedVersion="2" indent="0" showMemberPropertyTips="1">
  <location ref="A3:D8" firstHeaderRow="1" firstDataRow="2" firstDataCol="2"/>
  <pivotFields count="10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4">
    <i>
      <x/>
      <x v="2"/>
    </i>
    <i>
      <x v="1"/>
      <x v="1"/>
    </i>
    <i>
      <x v="2"/>
      <x/>
    </i>
    <i t="grand">
      <x/>
    </i>
  </rowItems>
  <colFields count="1">
    <field x="0"/>
  </colFields>
  <colItems count="2">
    <i>
      <x/>
    </i>
    <i>
      <x v="1"/>
    </i>
  </colItems>
  <dataFields count="1">
    <dataField name="合計 / 販売数量" fld="7" baseField="2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H10"/>
  <sheetViews>
    <sheetView showGridLines="0" showZeros="0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0" customWidth="1"/>
    <col min="3" max="14" width="6.75390625" style="0" customWidth="1"/>
    <col min="15" max="15" width="1.4921875" style="0" customWidth="1"/>
    <col min="16" max="18" width="6.75390625" style="0" customWidth="1"/>
    <col min="19" max="20" width="1.4921875" style="0" customWidth="1"/>
    <col min="22" max="27" width="6.75390625" style="0" customWidth="1"/>
    <col min="28" max="28" width="6.75390625" style="0" hidden="1" customWidth="1"/>
    <col min="29" max="32" width="6.75390625" style="0" customWidth="1"/>
    <col min="33" max="33" width="6.75390625" style="0" hidden="1" customWidth="1"/>
    <col min="34" max="34" width="6.75390625" style="0" customWidth="1"/>
  </cols>
  <sheetData>
    <row r="2" spans="2:34" ht="13.5">
      <c r="B2" t="s">
        <v>21</v>
      </c>
      <c r="N2" s="14" t="s">
        <v>14</v>
      </c>
      <c r="O2" s="14"/>
      <c r="P2" s="14"/>
      <c r="Q2" s="14"/>
      <c r="R2" s="14" t="s">
        <v>19</v>
      </c>
      <c r="S2" s="14"/>
      <c r="U2" t="s">
        <v>20</v>
      </c>
      <c r="AH2" s="14" t="s">
        <v>14</v>
      </c>
    </row>
    <row r="3" spans="2:34" ht="13.5">
      <c r="B3" s="73"/>
      <c r="C3" s="67" t="s">
        <v>12</v>
      </c>
      <c r="D3" s="67"/>
      <c r="E3" s="67"/>
      <c r="F3" s="67"/>
      <c r="G3" s="67" t="s">
        <v>15</v>
      </c>
      <c r="H3" s="67"/>
      <c r="I3" s="67"/>
      <c r="J3" s="67"/>
      <c r="K3" s="67" t="s">
        <v>9</v>
      </c>
      <c r="L3" s="67"/>
      <c r="M3" s="67"/>
      <c r="N3" s="67"/>
      <c r="P3" s="68" t="s">
        <v>13</v>
      </c>
      <c r="Q3" s="69"/>
      <c r="R3" s="70"/>
      <c r="U3" s="73"/>
      <c r="V3" s="75" t="s">
        <v>12</v>
      </c>
      <c r="W3" s="75"/>
      <c r="X3" s="75"/>
      <c r="Y3" s="68" t="s">
        <v>15</v>
      </c>
      <c r="Z3" s="71"/>
      <c r="AA3" s="71"/>
      <c r="AB3" s="71"/>
      <c r="AC3" s="72"/>
      <c r="AD3" s="68" t="s">
        <v>9</v>
      </c>
      <c r="AE3" s="71"/>
      <c r="AF3" s="71"/>
      <c r="AG3" s="71"/>
      <c r="AH3" s="72"/>
    </row>
    <row r="4" spans="2:34" ht="27">
      <c r="B4" s="74"/>
      <c r="C4" s="51" t="s">
        <v>55</v>
      </c>
      <c r="D4" s="51" t="s">
        <v>54</v>
      </c>
      <c r="E4" s="33" t="s">
        <v>8</v>
      </c>
      <c r="F4" s="34" t="s">
        <v>11</v>
      </c>
      <c r="G4" s="51" t="s">
        <v>55</v>
      </c>
      <c r="H4" s="51" t="s">
        <v>54</v>
      </c>
      <c r="I4" s="33" t="s">
        <v>8</v>
      </c>
      <c r="J4" s="34" t="s">
        <v>11</v>
      </c>
      <c r="K4" s="51" t="s">
        <v>55</v>
      </c>
      <c r="L4" s="51" t="s">
        <v>54</v>
      </c>
      <c r="M4" s="33" t="s">
        <v>8</v>
      </c>
      <c r="N4" s="34" t="s">
        <v>11</v>
      </c>
      <c r="P4" s="51" t="s">
        <v>55</v>
      </c>
      <c r="Q4" s="51" t="s">
        <v>54</v>
      </c>
      <c r="R4" s="33" t="s">
        <v>8</v>
      </c>
      <c r="U4" s="74"/>
      <c r="V4" s="51" t="s">
        <v>55</v>
      </c>
      <c r="W4" s="51" t="s">
        <v>54</v>
      </c>
      <c r="X4" s="33" t="s">
        <v>8</v>
      </c>
      <c r="Y4" s="35" t="s">
        <v>16</v>
      </c>
      <c r="Z4" s="32" t="s">
        <v>17</v>
      </c>
      <c r="AA4" s="51" t="s">
        <v>99</v>
      </c>
      <c r="AB4" s="32" t="s">
        <v>18</v>
      </c>
      <c r="AC4" s="51" t="s">
        <v>0</v>
      </c>
      <c r="AD4" s="35" t="s">
        <v>16</v>
      </c>
      <c r="AE4" s="32" t="s">
        <v>17</v>
      </c>
      <c r="AF4" s="51" t="s">
        <v>99</v>
      </c>
      <c r="AG4" s="32" t="s">
        <v>18</v>
      </c>
      <c r="AH4" s="51" t="s">
        <v>0</v>
      </c>
    </row>
    <row r="5" spans="2:34" ht="13.5">
      <c r="B5" s="50" t="s">
        <v>83</v>
      </c>
      <c r="C5" s="18">
        <f>'東京'!L29</f>
        <v>0</v>
      </c>
      <c r="D5" s="18">
        <f>'東京'!L15</f>
        <v>0</v>
      </c>
      <c r="E5" s="46">
        <f>C5-D5</f>
        <v>0</v>
      </c>
      <c r="F5" s="43">
        <f>_xlfn.IFERROR((C5/D5-1)*100,"")</f>
      </c>
      <c r="G5" s="25">
        <f>'東京'!L88</f>
        <v>0</v>
      </c>
      <c r="H5" s="25">
        <f>'東京'!L74</f>
        <v>0</v>
      </c>
      <c r="I5" s="40">
        <f>G5-H5</f>
        <v>0</v>
      </c>
      <c r="J5" s="43">
        <f>_xlfn.IFERROR((G5/H5-1)*100,"")</f>
      </c>
      <c r="K5" s="25">
        <f>'東京'!L147</f>
        <v>0</v>
      </c>
      <c r="L5" s="25">
        <f>'東京'!L133</f>
        <v>0</v>
      </c>
      <c r="M5" s="40">
        <f>K5-L5</f>
        <v>0</v>
      </c>
      <c r="N5" s="43">
        <f>_xlfn.IFERROR((K5/L5-1)*100,"")</f>
      </c>
      <c r="O5" s="29"/>
      <c r="P5" s="24">
        <f>_xlfn.IFERROR(K5/G5*100,"")</f>
      </c>
      <c r="Q5" s="24">
        <f>_xlfn.IFERROR(L5/H5*100,"")</f>
      </c>
      <c r="R5" s="24">
        <f>_xlfn.IFERROR(P5-Q5,"")</f>
      </c>
      <c r="S5" s="29"/>
      <c r="U5" s="50" t="s">
        <v>83</v>
      </c>
      <c r="V5" s="18">
        <f aca="true" t="shared" si="0" ref="V5:W7">C5</f>
        <v>0</v>
      </c>
      <c r="W5" s="18">
        <f t="shared" si="0"/>
        <v>0</v>
      </c>
      <c r="X5" s="46">
        <f>V5-W5</f>
        <v>0</v>
      </c>
      <c r="Y5" s="40">
        <f>_xlfn.IFERROR(H5/D5*E5,"")</f>
      </c>
      <c r="Z5" s="40">
        <f>'東京'!Y116</f>
        <v>0</v>
      </c>
      <c r="AA5" s="40">
        <f>_xlfn.IFERROR(AC5-Y5-Z5,"")</f>
      </c>
      <c r="AB5" s="40"/>
      <c r="AC5" s="40">
        <f>I5</f>
        <v>0</v>
      </c>
      <c r="AD5" s="40">
        <f>_xlfn.IFERROR(L5/D5*E5,"")</f>
      </c>
      <c r="AE5" s="40">
        <f>'東京'!Y175</f>
        <v>0</v>
      </c>
      <c r="AF5" s="40">
        <f>_xlfn.IFERROR(AH5-AD5-AE5,"")</f>
      </c>
      <c r="AG5" s="40"/>
      <c r="AH5" s="40">
        <f>M5</f>
        <v>0</v>
      </c>
    </row>
    <row r="6" spans="2:34" ht="13.5">
      <c r="B6" s="50" t="s">
        <v>84</v>
      </c>
      <c r="C6" s="18">
        <f>'大阪'!L29</f>
        <v>0</v>
      </c>
      <c r="D6" s="18">
        <f>'大阪'!L15</f>
        <v>0</v>
      </c>
      <c r="E6" s="46">
        <f>C6-D6</f>
        <v>0</v>
      </c>
      <c r="F6" s="43">
        <f>_xlfn.IFERROR((C6/D6-1)*100,"")</f>
      </c>
      <c r="G6" s="25">
        <f>'大阪'!L88</f>
        <v>0</v>
      </c>
      <c r="H6" s="25">
        <f>'大阪'!L74</f>
        <v>0</v>
      </c>
      <c r="I6" s="40">
        <f>G6-H6</f>
        <v>0</v>
      </c>
      <c r="J6" s="43">
        <f>_xlfn.IFERROR((G6/H6-1)*100,"")</f>
      </c>
      <c r="K6" s="25">
        <f>'大阪'!L147</f>
        <v>0</v>
      </c>
      <c r="L6" s="25">
        <f>'大阪'!L133</f>
        <v>0</v>
      </c>
      <c r="M6" s="40">
        <f>K6-L6</f>
        <v>0</v>
      </c>
      <c r="N6" s="43">
        <f>_xlfn.IFERROR((K6/L6-1)*100,"")</f>
      </c>
      <c r="O6" s="29"/>
      <c r="P6" s="24">
        <f>_xlfn.IFERROR(K6/G6*100,"")</f>
      </c>
      <c r="Q6" s="24">
        <f>_xlfn.IFERROR(L6/H6*100,"")</f>
      </c>
      <c r="R6" s="24">
        <f>_xlfn.IFERROR(P6-Q6,"")</f>
      </c>
      <c r="S6" s="29"/>
      <c r="U6" s="50" t="s">
        <v>84</v>
      </c>
      <c r="V6" s="18">
        <f t="shared" si="0"/>
        <v>0</v>
      </c>
      <c r="W6" s="18">
        <f t="shared" si="0"/>
        <v>0</v>
      </c>
      <c r="X6" s="46">
        <f>V6-W6</f>
        <v>0</v>
      </c>
      <c r="Y6" s="40">
        <f>_xlfn.IFERROR(H6/D6*E6,"")</f>
      </c>
      <c r="Z6" s="40">
        <f>'大阪'!Y116</f>
        <v>0</v>
      </c>
      <c r="AA6" s="40">
        <f>_xlfn.IFERROR(AC6-Y6-Z6,"")</f>
      </c>
      <c r="AB6" s="40"/>
      <c r="AC6" s="40">
        <f>I6</f>
        <v>0</v>
      </c>
      <c r="AD6" s="40">
        <f>_xlfn.IFERROR(L6/D6*E6,"")</f>
      </c>
      <c r="AE6" s="40">
        <f>'大阪'!Y175</f>
        <v>0</v>
      </c>
      <c r="AF6" s="40">
        <f>_xlfn.IFERROR(AH6-AD6-AE6,"")</f>
      </c>
      <c r="AG6" s="40"/>
      <c r="AH6" s="40">
        <f>M6</f>
        <v>0</v>
      </c>
    </row>
    <row r="7" spans="2:34" ht="14.25" thickBot="1">
      <c r="B7" s="50" t="s">
        <v>85</v>
      </c>
      <c r="C7" s="18">
        <f>'愛知'!L29</f>
        <v>0</v>
      </c>
      <c r="D7" s="18">
        <f>'愛知'!L15</f>
        <v>0</v>
      </c>
      <c r="E7" s="46">
        <f>C7-D7</f>
        <v>0</v>
      </c>
      <c r="F7" s="43">
        <f>_xlfn.IFERROR((C7/D7-1)*100,"")</f>
      </c>
      <c r="G7" s="25">
        <f>'愛知'!L88</f>
        <v>0</v>
      </c>
      <c r="H7" s="25">
        <f>'愛知'!L74</f>
        <v>0</v>
      </c>
      <c r="I7" s="40">
        <f>G7-H7</f>
        <v>0</v>
      </c>
      <c r="J7" s="43">
        <f>_xlfn.IFERROR((G7/H7-1)*100,"")</f>
      </c>
      <c r="K7" s="25">
        <f>'愛知'!L147</f>
        <v>0</v>
      </c>
      <c r="L7" s="25">
        <f>'愛知'!L133</f>
        <v>0</v>
      </c>
      <c r="M7" s="40">
        <f>K7-L7</f>
        <v>0</v>
      </c>
      <c r="N7" s="43">
        <f>_xlfn.IFERROR((K7/L7-1)*100,"")</f>
      </c>
      <c r="O7" s="29"/>
      <c r="P7" s="24">
        <f>_xlfn.IFERROR(K7/G7*100,"")</f>
      </c>
      <c r="Q7" s="24">
        <f>_xlfn.IFERROR(L7/H7*100,"")</f>
      </c>
      <c r="R7" s="24">
        <f>_xlfn.IFERROR(P7-Q7,"")</f>
      </c>
      <c r="S7" s="29"/>
      <c r="U7" s="50" t="s">
        <v>85</v>
      </c>
      <c r="V7" s="18">
        <f t="shared" si="0"/>
        <v>0</v>
      </c>
      <c r="W7" s="18">
        <f t="shared" si="0"/>
        <v>0</v>
      </c>
      <c r="X7" s="46">
        <f>V7-W7</f>
        <v>0</v>
      </c>
      <c r="Y7" s="40">
        <f>_xlfn.IFERROR(H7/D7*E7,"")</f>
      </c>
      <c r="Z7" s="40">
        <f>'愛知'!Y116</f>
        <v>0</v>
      </c>
      <c r="AA7" s="40">
        <f>_xlfn.IFERROR(AC7-Y7-Z7,"")</f>
      </c>
      <c r="AB7" s="40"/>
      <c r="AC7" s="40">
        <f>I7</f>
        <v>0</v>
      </c>
      <c r="AD7" s="40">
        <f>_xlfn.IFERROR(L7/D7*E7,"")</f>
      </c>
      <c r="AE7" s="40">
        <f>'愛知'!Y175</f>
        <v>0</v>
      </c>
      <c r="AF7" s="40">
        <f>_xlfn.IFERROR(AH7-AD7-AE7,"")</f>
      </c>
      <c r="AG7" s="40"/>
      <c r="AH7" s="40">
        <f>M7</f>
        <v>0</v>
      </c>
    </row>
    <row r="8" spans="2:34" ht="13.5" hidden="1">
      <c r="B8" s="30"/>
      <c r="C8" s="18"/>
      <c r="D8" s="18"/>
      <c r="E8" s="46"/>
      <c r="F8" s="43"/>
      <c r="G8" s="25"/>
      <c r="H8" s="25"/>
      <c r="I8" s="40"/>
      <c r="J8" s="43"/>
      <c r="K8" s="25"/>
      <c r="L8" s="25"/>
      <c r="M8" s="40"/>
      <c r="N8" s="43"/>
      <c r="O8" s="29"/>
      <c r="P8" s="24"/>
      <c r="Q8" s="24"/>
      <c r="R8" s="24">
        <f>P8-Q8</f>
        <v>0</v>
      </c>
      <c r="S8" s="29"/>
      <c r="U8" s="30"/>
      <c r="V8" s="18"/>
      <c r="W8" s="18"/>
      <c r="X8" s="46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2:34" ht="14.25" hidden="1" thickBot="1">
      <c r="B9" s="36"/>
      <c r="C9" s="37"/>
      <c r="D9" s="37"/>
      <c r="E9" s="47"/>
      <c r="F9" s="44"/>
      <c r="G9" s="39"/>
      <c r="H9" s="39"/>
      <c r="I9" s="41"/>
      <c r="J9" s="44"/>
      <c r="K9" s="39"/>
      <c r="L9" s="39"/>
      <c r="M9" s="41"/>
      <c r="N9" s="44"/>
      <c r="O9" s="29"/>
      <c r="P9" s="38"/>
      <c r="Q9" s="38"/>
      <c r="R9" s="38">
        <f>P9-Q9</f>
        <v>0</v>
      </c>
      <c r="S9" s="29"/>
      <c r="U9" s="36"/>
      <c r="V9" s="37"/>
      <c r="W9" s="37"/>
      <c r="X9" s="47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2:34" ht="14.25" thickTop="1">
      <c r="B10" s="31" t="s">
        <v>6</v>
      </c>
      <c r="C10" s="26">
        <f>SUM(C5:C9)</f>
        <v>0</v>
      </c>
      <c r="D10" s="26">
        <f>SUM(D5:D9)</f>
        <v>0</v>
      </c>
      <c r="E10" s="48">
        <f>C10-D10</f>
        <v>0</v>
      </c>
      <c r="F10" s="45">
        <f>_xlfn.IFERROR((C10/D10-1)*100,"")</f>
      </c>
      <c r="G10" s="28">
        <f>SUM(G5:G9)</f>
        <v>0</v>
      </c>
      <c r="H10" s="28">
        <f>SUM(H5:H9)</f>
        <v>0</v>
      </c>
      <c r="I10" s="42">
        <f>G10-H10</f>
        <v>0</v>
      </c>
      <c r="J10" s="45">
        <f>_xlfn.IFERROR((G10/H10-1)*100,"")</f>
      </c>
      <c r="K10" s="28">
        <f>SUM(K5:K9)</f>
        <v>0</v>
      </c>
      <c r="L10" s="28">
        <f>SUM(L5:L9)</f>
        <v>0</v>
      </c>
      <c r="M10" s="42">
        <f>K10-L10</f>
        <v>0</v>
      </c>
      <c r="N10" s="45">
        <f>_xlfn.IFERROR((K10/L10-1)*100,"")</f>
      </c>
      <c r="O10" s="29"/>
      <c r="P10" s="27">
        <f>_xlfn.IFERROR(K10/G10*100,"")</f>
      </c>
      <c r="Q10" s="27">
        <f>_xlfn.IFERROR(L10/H10*100,"")</f>
      </c>
      <c r="R10" s="27">
        <f>_xlfn.IFERROR(P10-Q10,"")</f>
      </c>
      <c r="S10" s="29"/>
      <c r="U10" s="31" t="s">
        <v>6</v>
      </c>
      <c r="V10" s="26">
        <f>SUM(V5:V7)</f>
        <v>0</v>
      </c>
      <c r="W10" s="26">
        <f>SUM(W5:W7)</f>
        <v>0</v>
      </c>
      <c r="X10" s="48">
        <f>V10-W10</f>
        <v>0</v>
      </c>
      <c r="Y10" s="42">
        <f>SUM(Y5:Y9)</f>
        <v>0</v>
      </c>
      <c r="Z10" s="42">
        <f>SUM(Z5:Z9)</f>
        <v>0</v>
      </c>
      <c r="AA10" s="42">
        <f>SUM(AA5:AA9)</f>
        <v>0</v>
      </c>
      <c r="AB10" s="42">
        <f>SUM(AB5:AB9)</f>
        <v>0</v>
      </c>
      <c r="AC10" s="42">
        <f>SUM(AC5:AC9)</f>
        <v>0</v>
      </c>
      <c r="AD10" s="42">
        <f>SUM(AD5:AD7)</f>
        <v>0</v>
      </c>
      <c r="AE10" s="42">
        <f>SUM(AE5:AE7)</f>
        <v>0</v>
      </c>
      <c r="AF10" s="42">
        <f>SUM(AF5:AF7)</f>
        <v>0</v>
      </c>
      <c r="AG10" s="42"/>
      <c r="AH10" s="42">
        <f>SUM(AH5:AH9)</f>
        <v>0</v>
      </c>
    </row>
  </sheetData>
  <sheetProtection/>
  <mergeCells count="9">
    <mergeCell ref="K3:N3"/>
    <mergeCell ref="P3:R3"/>
    <mergeCell ref="AD3:AH3"/>
    <mergeCell ref="B3:B4"/>
    <mergeCell ref="U3:U4"/>
    <mergeCell ref="V3:X3"/>
    <mergeCell ref="Y3:AC3"/>
    <mergeCell ref="C3:F3"/>
    <mergeCell ref="G3:J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B14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7.75390625" style="0" bestFit="1" customWidth="1"/>
    <col min="2" max="2" width="13.375" style="0" customWidth="1"/>
  </cols>
  <sheetData>
    <row r="1" spans="1:2" ht="13.5">
      <c r="A1" t="s">
        <v>31</v>
      </c>
      <c r="B1" t="s">
        <v>32</v>
      </c>
    </row>
    <row r="2" spans="1:2" ht="13.5">
      <c r="A2">
        <v>1</v>
      </c>
      <c r="B2" t="s">
        <v>34</v>
      </c>
    </row>
    <row r="3" spans="1:2" ht="13.5">
      <c r="A3">
        <v>2</v>
      </c>
      <c r="B3" t="s">
        <v>35</v>
      </c>
    </row>
    <row r="4" spans="1:2" ht="13.5">
      <c r="A4">
        <v>3</v>
      </c>
      <c r="B4" t="s">
        <v>36</v>
      </c>
    </row>
    <row r="5" spans="1:2" ht="13.5">
      <c r="A5">
        <v>4</v>
      </c>
      <c r="B5" t="s">
        <v>37</v>
      </c>
    </row>
    <row r="6" spans="1:2" ht="13.5">
      <c r="A6">
        <v>5</v>
      </c>
      <c r="B6" t="s">
        <v>38</v>
      </c>
    </row>
    <row r="7" spans="1:2" ht="13.5">
      <c r="A7">
        <v>6</v>
      </c>
      <c r="B7" t="s">
        <v>39</v>
      </c>
    </row>
    <row r="8" spans="1:2" ht="13.5">
      <c r="A8">
        <v>7</v>
      </c>
      <c r="B8" t="s">
        <v>40</v>
      </c>
    </row>
    <row r="9" spans="1:2" ht="13.5">
      <c r="A9">
        <v>8</v>
      </c>
      <c r="B9" t="s">
        <v>41</v>
      </c>
    </row>
    <row r="10" spans="1:2" ht="13.5">
      <c r="A10">
        <v>9</v>
      </c>
      <c r="B10" t="s">
        <v>42</v>
      </c>
    </row>
    <row r="11" spans="1:2" ht="13.5">
      <c r="A11">
        <v>10</v>
      </c>
      <c r="B11" t="s">
        <v>43</v>
      </c>
    </row>
    <row r="12" spans="1:2" ht="13.5">
      <c r="A12">
        <v>11</v>
      </c>
      <c r="B12" t="s">
        <v>106</v>
      </c>
    </row>
    <row r="13" spans="1:2" ht="13.5">
      <c r="A13">
        <v>12</v>
      </c>
      <c r="B13" t="s">
        <v>107</v>
      </c>
    </row>
    <row r="14" spans="1:2" ht="13.5">
      <c r="A14">
        <v>13</v>
      </c>
      <c r="B14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B1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8.125" style="0" bestFit="1" customWidth="1"/>
    <col min="2" max="2" width="10.50390625" style="0" customWidth="1"/>
  </cols>
  <sheetData>
    <row r="1" spans="1:2" ht="13.5">
      <c r="A1" t="s">
        <v>33</v>
      </c>
      <c r="B1" t="s">
        <v>109</v>
      </c>
    </row>
    <row r="2" spans="1:2" ht="13.5">
      <c r="A2">
        <v>1</v>
      </c>
      <c r="B2" t="s">
        <v>44</v>
      </c>
    </row>
    <row r="3" spans="1:2" ht="13.5">
      <c r="A3">
        <v>2</v>
      </c>
      <c r="B3" t="s">
        <v>45</v>
      </c>
    </row>
    <row r="4" spans="1:2" ht="13.5">
      <c r="A4">
        <v>3</v>
      </c>
      <c r="B4" t="s">
        <v>46</v>
      </c>
    </row>
    <row r="5" spans="1:2" ht="13.5">
      <c r="A5">
        <v>4</v>
      </c>
      <c r="B5" t="s">
        <v>47</v>
      </c>
    </row>
    <row r="6" spans="1:2" ht="13.5">
      <c r="A6">
        <v>5</v>
      </c>
      <c r="B6" t="s">
        <v>48</v>
      </c>
    </row>
    <row r="7" spans="1:2" ht="13.5">
      <c r="A7">
        <v>6</v>
      </c>
      <c r="B7" t="s">
        <v>49</v>
      </c>
    </row>
    <row r="8" spans="1:2" ht="13.5">
      <c r="A8">
        <v>7</v>
      </c>
      <c r="B8" t="s">
        <v>50</v>
      </c>
    </row>
    <row r="9" spans="1:2" ht="13.5">
      <c r="A9">
        <v>8</v>
      </c>
      <c r="B9" t="s">
        <v>51</v>
      </c>
    </row>
    <row r="10" spans="1:2" ht="13.5">
      <c r="A10">
        <v>9</v>
      </c>
      <c r="B10" t="s">
        <v>52</v>
      </c>
    </row>
    <row r="11" spans="1:2" ht="13.5">
      <c r="A11">
        <v>10</v>
      </c>
      <c r="B11" t="s">
        <v>53</v>
      </c>
    </row>
    <row r="12" spans="1:2" ht="13.5">
      <c r="A12">
        <v>11</v>
      </c>
      <c r="B12" t="s">
        <v>110</v>
      </c>
    </row>
    <row r="13" spans="1:2" ht="13.5">
      <c r="A13">
        <v>12</v>
      </c>
      <c r="B1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175"/>
  <sheetViews>
    <sheetView showGridLines="0" showZeros="0" zoomScalePageLayoutView="0" workbookViewId="0" topLeftCell="A1">
      <selection activeCell="B5" sqref="B5:K14 B19:K28 B64:K73 B78:K87 B123:K132 B137:K146"/>
    </sheetView>
  </sheetViews>
  <sheetFormatPr defaultColWidth="9.00390625" defaultRowHeight="13.5"/>
  <cols>
    <col min="1" max="1" width="9.25390625" style="0" customWidth="1"/>
    <col min="2" max="12" width="10.375" style="0" customWidth="1"/>
    <col min="13" max="13" width="3.25390625" style="0" customWidth="1"/>
    <col min="14" max="14" width="9.125" style="0" customWidth="1"/>
    <col min="15" max="15" width="9.25390625" style="0" bestFit="1" customWidth="1"/>
  </cols>
  <sheetData>
    <row r="1" ht="13.5">
      <c r="A1" t="s">
        <v>100</v>
      </c>
    </row>
    <row r="3" spans="1:12" ht="13.5">
      <c r="A3" t="s">
        <v>90</v>
      </c>
      <c r="L3" s="14" t="s">
        <v>3</v>
      </c>
    </row>
    <row r="4" spans="1:12" ht="13.5">
      <c r="A4" s="2"/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89</v>
      </c>
      <c r="L4" s="3" t="s">
        <v>0</v>
      </c>
    </row>
    <row r="5" spans="1:12" ht="13.5">
      <c r="A5" s="4" t="s">
        <v>66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SUM(B5:K5)</f>
        <v>0</v>
      </c>
    </row>
    <row r="6" spans="1:12" ht="13.5">
      <c r="A6" s="4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7">
        <f aca="true" t="shared" si="0" ref="L6:L15">SUM(B6:K6)</f>
        <v>0</v>
      </c>
    </row>
    <row r="7" spans="1:12" ht="13.5">
      <c r="A7" s="4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t="shared" si="0"/>
        <v>0</v>
      </c>
    </row>
    <row r="8" spans="1:12" ht="13.5">
      <c r="A8" s="4" t="s">
        <v>69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</row>
    <row r="9" spans="1:12" ht="13.5">
      <c r="A9" s="4" t="s">
        <v>70</v>
      </c>
      <c r="B9" s="8"/>
      <c r="C9" s="8"/>
      <c r="D9" s="8"/>
      <c r="E9" s="8"/>
      <c r="F9" s="8"/>
      <c r="G9" s="8"/>
      <c r="H9" s="8"/>
      <c r="I9" s="8"/>
      <c r="J9" s="8"/>
      <c r="K9" s="8"/>
      <c r="L9" s="7">
        <f t="shared" si="0"/>
        <v>0</v>
      </c>
    </row>
    <row r="10" spans="1:12" ht="13.5">
      <c r="A10" s="4" t="s">
        <v>71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7">
        <f t="shared" si="0"/>
        <v>0</v>
      </c>
    </row>
    <row r="11" spans="1:12" ht="13.5">
      <c r="A11" s="4" t="s">
        <v>72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</row>
    <row r="12" spans="1:12" ht="13.5">
      <c r="A12" s="4" t="s">
        <v>73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</row>
    <row r="13" spans="1:12" ht="13.5">
      <c r="A13" s="4" t="s">
        <v>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</row>
    <row r="14" spans="1:12" ht="13.5">
      <c r="A14" s="4" t="s">
        <v>87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>
        <f t="shared" si="0"/>
        <v>0</v>
      </c>
    </row>
    <row r="15" spans="1:12" ht="13.5">
      <c r="A15" s="5"/>
      <c r="B15" s="8">
        <f>SUM(B5:B14)</f>
        <v>0</v>
      </c>
      <c r="C15" s="8">
        <f aca="true" t="shared" si="1" ref="C15:K15">SUM(C5:C14)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7">
        <f t="shared" si="0"/>
        <v>0</v>
      </c>
    </row>
    <row r="17" spans="1:12" ht="13.5">
      <c r="A17" t="s">
        <v>91</v>
      </c>
      <c r="L17" s="14" t="s">
        <v>3</v>
      </c>
    </row>
    <row r="18" spans="1:12" ht="13.5">
      <c r="A18" s="2"/>
      <c r="B18" s="3" t="s">
        <v>113</v>
      </c>
      <c r="C18" s="3" t="s">
        <v>114</v>
      </c>
      <c r="D18" s="3" t="s">
        <v>115</v>
      </c>
      <c r="E18" s="3" t="s">
        <v>116</v>
      </c>
      <c r="F18" s="3" t="s">
        <v>117</v>
      </c>
      <c r="G18" s="3" t="s">
        <v>118</v>
      </c>
      <c r="H18" s="3" t="s">
        <v>119</v>
      </c>
      <c r="I18" s="3" t="s">
        <v>120</v>
      </c>
      <c r="J18" s="3" t="s">
        <v>121</v>
      </c>
      <c r="K18" s="3" t="s">
        <v>89</v>
      </c>
      <c r="L18" s="3" t="s">
        <v>0</v>
      </c>
    </row>
    <row r="19" spans="1:12" ht="13.5">
      <c r="A19" s="4" t="s">
        <v>66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SUM(B19:K19)</f>
        <v>0</v>
      </c>
    </row>
    <row r="20" spans="1:12" ht="13.5">
      <c r="A20" s="4" t="s">
        <v>67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7">
        <f aca="true" t="shared" si="2" ref="L20:L29">SUM(B20:K20)</f>
        <v>0</v>
      </c>
    </row>
    <row r="21" spans="1:12" ht="13.5">
      <c r="A21" s="4" t="s">
        <v>68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7">
        <f t="shared" si="2"/>
        <v>0</v>
      </c>
    </row>
    <row r="22" spans="1:12" ht="13.5">
      <c r="A22" s="4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7">
        <f t="shared" si="2"/>
        <v>0</v>
      </c>
    </row>
    <row r="23" spans="1:12" ht="13.5">
      <c r="A23" s="4" t="s">
        <v>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7">
        <f t="shared" si="2"/>
        <v>0</v>
      </c>
    </row>
    <row r="24" spans="1:12" ht="13.5">
      <c r="A24" s="4" t="s">
        <v>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7">
        <f t="shared" si="2"/>
        <v>0</v>
      </c>
    </row>
    <row r="25" spans="1:12" ht="13.5">
      <c r="A25" s="4" t="s">
        <v>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7">
        <f t="shared" si="2"/>
        <v>0</v>
      </c>
    </row>
    <row r="26" spans="1:12" ht="13.5">
      <c r="A26" s="4" t="s">
        <v>73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7">
        <f t="shared" si="2"/>
        <v>0</v>
      </c>
    </row>
    <row r="27" spans="1:12" ht="13.5">
      <c r="A27" s="4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7">
        <f t="shared" si="2"/>
        <v>0</v>
      </c>
    </row>
    <row r="28" spans="1:12" ht="13.5">
      <c r="A28" s="4" t="s">
        <v>87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7">
        <f t="shared" si="2"/>
        <v>0</v>
      </c>
    </row>
    <row r="29" spans="1:12" ht="13.5">
      <c r="A29" s="5"/>
      <c r="B29" s="8">
        <f aca="true" t="shared" si="3" ref="B29:K29">SUM(B19:B28)</f>
        <v>0</v>
      </c>
      <c r="C29" s="8">
        <f t="shared" si="3"/>
        <v>0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7">
        <f t="shared" si="2"/>
        <v>0</v>
      </c>
    </row>
    <row r="31" spans="1:12" ht="13.5">
      <c r="A31" t="s">
        <v>92</v>
      </c>
      <c r="L31" s="14" t="s">
        <v>2</v>
      </c>
    </row>
    <row r="32" spans="1:12" ht="13.5">
      <c r="A32" s="2"/>
      <c r="B32" s="3" t="s">
        <v>113</v>
      </c>
      <c r="C32" s="3" t="s">
        <v>114</v>
      </c>
      <c r="D32" s="3" t="s">
        <v>115</v>
      </c>
      <c r="E32" s="3" t="s">
        <v>116</v>
      </c>
      <c r="F32" s="3" t="s">
        <v>117</v>
      </c>
      <c r="G32" s="3" t="s">
        <v>118</v>
      </c>
      <c r="H32" s="3" t="s">
        <v>119</v>
      </c>
      <c r="I32" s="3" t="s">
        <v>120</v>
      </c>
      <c r="J32" s="3" t="s">
        <v>121</v>
      </c>
      <c r="K32" s="3" t="s">
        <v>89</v>
      </c>
      <c r="L32" s="3" t="s">
        <v>0</v>
      </c>
    </row>
    <row r="33" spans="1:12" ht="13.5">
      <c r="A33" s="4" t="s">
        <v>66</v>
      </c>
      <c r="B33" s="10">
        <f>IF(ISERROR((B19/B5-1)*100),"",(B19/B5-1)*100)</f>
      </c>
      <c r="C33" s="10">
        <f aca="true" t="shared" si="4" ref="C33:K33">IF(ISERROR((C19/C5-1)*100),"",(C19/C5-1)*100)</f>
      </c>
      <c r="D33" s="10">
        <f t="shared" si="4"/>
      </c>
      <c r="E33" s="10">
        <f t="shared" si="4"/>
      </c>
      <c r="F33" s="10">
        <f t="shared" si="4"/>
      </c>
      <c r="G33" s="10">
        <f t="shared" si="4"/>
      </c>
      <c r="H33" s="10">
        <f t="shared" si="4"/>
      </c>
      <c r="I33" s="10">
        <f t="shared" si="4"/>
      </c>
      <c r="J33" s="10">
        <f t="shared" si="4"/>
      </c>
      <c r="K33" s="10">
        <f t="shared" si="4"/>
      </c>
      <c r="L33" s="10">
        <f>IF(ISERROR((L19/L5-1)*100),"",(L19/L5-1)*100)</f>
      </c>
    </row>
    <row r="34" spans="1:12" ht="13.5">
      <c r="A34" s="4" t="s">
        <v>67</v>
      </c>
      <c r="B34" s="10">
        <f aca="true" t="shared" si="5" ref="B34:L34">IF(ISERROR((B20/B6-1)*100),"",(B20/B6-1)*100)</f>
      </c>
      <c r="C34" s="10">
        <f t="shared" si="5"/>
      </c>
      <c r="D34" s="10">
        <f t="shared" si="5"/>
      </c>
      <c r="E34" s="10">
        <f t="shared" si="5"/>
      </c>
      <c r="F34" s="10">
        <f t="shared" si="5"/>
      </c>
      <c r="G34" s="10">
        <f t="shared" si="5"/>
      </c>
      <c r="H34" s="10">
        <f t="shared" si="5"/>
      </c>
      <c r="I34" s="10">
        <f t="shared" si="5"/>
      </c>
      <c r="J34" s="10">
        <f t="shared" si="5"/>
      </c>
      <c r="K34" s="10">
        <f t="shared" si="5"/>
      </c>
      <c r="L34" s="10">
        <f t="shared" si="5"/>
      </c>
    </row>
    <row r="35" spans="1:12" ht="13.5">
      <c r="A35" s="4" t="s">
        <v>68</v>
      </c>
      <c r="B35" s="10">
        <f aca="true" t="shared" si="6" ref="B35:L35">IF(ISERROR((B21/B7-1)*100),"",(B21/B7-1)*100)</f>
      </c>
      <c r="C35" s="10">
        <f t="shared" si="6"/>
      </c>
      <c r="D35" s="10">
        <f t="shared" si="6"/>
      </c>
      <c r="E35" s="10">
        <f t="shared" si="6"/>
      </c>
      <c r="F35" s="10">
        <f t="shared" si="6"/>
      </c>
      <c r="G35" s="10">
        <f t="shared" si="6"/>
      </c>
      <c r="H35" s="10">
        <f t="shared" si="6"/>
      </c>
      <c r="I35" s="10">
        <f t="shared" si="6"/>
      </c>
      <c r="J35" s="10">
        <f t="shared" si="6"/>
      </c>
      <c r="K35" s="10">
        <f t="shared" si="6"/>
      </c>
      <c r="L35" s="10">
        <f t="shared" si="6"/>
      </c>
    </row>
    <row r="36" spans="1:12" ht="13.5">
      <c r="A36" s="4" t="s">
        <v>69</v>
      </c>
      <c r="B36" s="10">
        <f aca="true" t="shared" si="7" ref="B36:L36">IF(ISERROR((B22/B8-1)*100),"",(B22/B8-1)*100)</f>
      </c>
      <c r="C36" s="10">
        <f t="shared" si="7"/>
      </c>
      <c r="D36" s="10">
        <f t="shared" si="7"/>
      </c>
      <c r="E36" s="10">
        <f t="shared" si="7"/>
      </c>
      <c r="F36" s="10">
        <f t="shared" si="7"/>
      </c>
      <c r="G36" s="10">
        <f t="shared" si="7"/>
      </c>
      <c r="H36" s="10">
        <f t="shared" si="7"/>
      </c>
      <c r="I36" s="10">
        <f t="shared" si="7"/>
      </c>
      <c r="J36" s="10">
        <f t="shared" si="7"/>
      </c>
      <c r="K36" s="10">
        <f t="shared" si="7"/>
      </c>
      <c r="L36" s="10">
        <f t="shared" si="7"/>
      </c>
    </row>
    <row r="37" spans="1:12" ht="13.5">
      <c r="A37" s="4" t="s">
        <v>70</v>
      </c>
      <c r="B37" s="10">
        <f aca="true" t="shared" si="8" ref="B37:L37">IF(ISERROR((B23/B9-1)*100),"",(B23/B9-1)*100)</f>
      </c>
      <c r="C37" s="10">
        <f t="shared" si="8"/>
      </c>
      <c r="D37" s="10">
        <f t="shared" si="8"/>
      </c>
      <c r="E37" s="10">
        <f t="shared" si="8"/>
      </c>
      <c r="F37" s="10">
        <f t="shared" si="8"/>
      </c>
      <c r="G37" s="10">
        <f t="shared" si="8"/>
      </c>
      <c r="H37" s="10">
        <f t="shared" si="8"/>
      </c>
      <c r="I37" s="10">
        <f t="shared" si="8"/>
      </c>
      <c r="J37" s="10">
        <f t="shared" si="8"/>
      </c>
      <c r="K37" s="10">
        <f t="shared" si="8"/>
      </c>
      <c r="L37" s="10">
        <f t="shared" si="8"/>
      </c>
    </row>
    <row r="38" spans="1:12" ht="13.5">
      <c r="A38" s="4" t="s">
        <v>71</v>
      </c>
      <c r="B38" s="10">
        <f aca="true" t="shared" si="9" ref="B38:L38">IF(ISERROR((B24/B10-1)*100),"",(B24/B10-1)*100)</f>
      </c>
      <c r="C38" s="10">
        <f t="shared" si="9"/>
      </c>
      <c r="D38" s="10">
        <f t="shared" si="9"/>
      </c>
      <c r="E38" s="10">
        <f t="shared" si="9"/>
      </c>
      <c r="F38" s="10">
        <f t="shared" si="9"/>
      </c>
      <c r="G38" s="10">
        <f t="shared" si="9"/>
      </c>
      <c r="H38" s="10">
        <f t="shared" si="9"/>
      </c>
      <c r="I38" s="10">
        <f t="shared" si="9"/>
      </c>
      <c r="J38" s="10">
        <f t="shared" si="9"/>
      </c>
      <c r="K38" s="10">
        <f t="shared" si="9"/>
      </c>
      <c r="L38" s="10">
        <f t="shared" si="9"/>
      </c>
    </row>
    <row r="39" spans="1:12" ht="13.5">
      <c r="A39" s="4" t="s">
        <v>72</v>
      </c>
      <c r="B39" s="10">
        <f aca="true" t="shared" si="10" ref="B39:L39">IF(ISERROR((B25/B11-1)*100),"",(B25/B11-1)*100)</f>
      </c>
      <c r="C39" s="10">
        <f t="shared" si="10"/>
      </c>
      <c r="D39" s="10">
        <f t="shared" si="10"/>
      </c>
      <c r="E39" s="10">
        <f t="shared" si="10"/>
      </c>
      <c r="F39" s="10">
        <f t="shared" si="10"/>
      </c>
      <c r="G39" s="10">
        <f t="shared" si="10"/>
      </c>
      <c r="H39" s="10">
        <f t="shared" si="10"/>
      </c>
      <c r="I39" s="10">
        <f t="shared" si="10"/>
      </c>
      <c r="J39" s="10">
        <f t="shared" si="10"/>
      </c>
      <c r="K39" s="10">
        <f t="shared" si="10"/>
      </c>
      <c r="L39" s="10">
        <f t="shared" si="10"/>
      </c>
    </row>
    <row r="40" spans="1:12" ht="13.5">
      <c r="A40" s="4" t="s">
        <v>73</v>
      </c>
      <c r="B40" s="10">
        <f aca="true" t="shared" si="11" ref="B40:L40">IF(ISERROR((B26/B12-1)*100),"",(B26/B12-1)*100)</f>
      </c>
      <c r="C40" s="10">
        <f t="shared" si="11"/>
      </c>
      <c r="D40" s="10">
        <f t="shared" si="11"/>
      </c>
      <c r="E40" s="10">
        <f t="shared" si="11"/>
      </c>
      <c r="F40" s="10">
        <f t="shared" si="11"/>
      </c>
      <c r="G40" s="10">
        <f t="shared" si="11"/>
      </c>
      <c r="H40" s="10">
        <f t="shared" si="11"/>
      </c>
      <c r="I40" s="10">
        <f t="shared" si="11"/>
      </c>
      <c r="J40" s="10">
        <f t="shared" si="11"/>
      </c>
      <c r="K40" s="10">
        <f t="shared" si="11"/>
      </c>
      <c r="L40" s="10">
        <f t="shared" si="11"/>
      </c>
    </row>
    <row r="41" spans="1:12" ht="13.5">
      <c r="A41" s="4" t="s">
        <v>74</v>
      </c>
      <c r="B41" s="10">
        <f aca="true" t="shared" si="12" ref="B41:L41">IF(ISERROR((B27/B13-1)*100),"",(B27/B13-1)*100)</f>
      </c>
      <c r="C41" s="10">
        <f t="shared" si="12"/>
      </c>
      <c r="D41" s="10">
        <f t="shared" si="12"/>
      </c>
      <c r="E41" s="10">
        <f t="shared" si="12"/>
      </c>
      <c r="F41" s="10">
        <f t="shared" si="12"/>
      </c>
      <c r="G41" s="10">
        <f t="shared" si="12"/>
      </c>
      <c r="H41" s="10">
        <f t="shared" si="12"/>
      </c>
      <c r="I41" s="10">
        <f t="shared" si="12"/>
      </c>
      <c r="J41" s="10">
        <f t="shared" si="12"/>
      </c>
      <c r="K41" s="10">
        <f t="shared" si="12"/>
      </c>
      <c r="L41" s="10">
        <f t="shared" si="12"/>
      </c>
    </row>
    <row r="42" spans="1:12" ht="13.5">
      <c r="A42" s="4" t="s">
        <v>87</v>
      </c>
      <c r="B42" s="10">
        <f aca="true" t="shared" si="13" ref="B42:L43">IF(ISERROR((B28/B14-1)*100),"",(B28/B14-1)*100)</f>
      </c>
      <c r="C42" s="10">
        <f t="shared" si="13"/>
      </c>
      <c r="D42" s="10">
        <f t="shared" si="13"/>
      </c>
      <c r="E42" s="10">
        <f t="shared" si="13"/>
      </c>
      <c r="F42" s="10">
        <f t="shared" si="13"/>
      </c>
      <c r="G42" s="10">
        <f t="shared" si="13"/>
      </c>
      <c r="H42" s="10">
        <f t="shared" si="13"/>
      </c>
      <c r="I42" s="10">
        <f t="shared" si="13"/>
      </c>
      <c r="J42" s="10">
        <f t="shared" si="13"/>
      </c>
      <c r="K42" s="10">
        <f t="shared" si="13"/>
      </c>
      <c r="L42" s="10">
        <f t="shared" si="13"/>
      </c>
    </row>
    <row r="43" spans="1:12" ht="13.5">
      <c r="A43" s="5"/>
      <c r="B43" s="10">
        <f t="shared" si="13"/>
      </c>
      <c r="C43" s="10">
        <f t="shared" si="13"/>
      </c>
      <c r="D43" s="10">
        <f t="shared" si="13"/>
      </c>
      <c r="E43" s="10">
        <f t="shared" si="13"/>
      </c>
      <c r="F43" s="10">
        <f t="shared" si="13"/>
      </c>
      <c r="G43" s="10">
        <f t="shared" si="13"/>
      </c>
      <c r="H43" s="10">
        <f t="shared" si="13"/>
      </c>
      <c r="I43" s="10">
        <f t="shared" si="13"/>
      </c>
      <c r="J43" s="10">
        <f t="shared" si="13"/>
      </c>
      <c r="K43" s="10">
        <f t="shared" si="13"/>
      </c>
      <c r="L43" s="10">
        <f t="shared" si="13"/>
      </c>
    </row>
    <row r="45" spans="1:12" ht="13.5">
      <c r="A45" t="s">
        <v>93</v>
      </c>
      <c r="L45" s="14" t="s">
        <v>3</v>
      </c>
    </row>
    <row r="46" spans="1:12" ht="13.5">
      <c r="A46" s="2"/>
      <c r="B46" s="3" t="s">
        <v>113</v>
      </c>
      <c r="C46" s="3" t="s">
        <v>114</v>
      </c>
      <c r="D46" s="3" t="s">
        <v>115</v>
      </c>
      <c r="E46" s="3" t="s">
        <v>116</v>
      </c>
      <c r="F46" s="3" t="s">
        <v>117</v>
      </c>
      <c r="G46" s="3" t="s">
        <v>118</v>
      </c>
      <c r="H46" s="3" t="s">
        <v>119</v>
      </c>
      <c r="I46" s="3" t="s">
        <v>120</v>
      </c>
      <c r="J46" s="3" t="s">
        <v>121</v>
      </c>
      <c r="K46" s="3" t="s">
        <v>89</v>
      </c>
      <c r="L46" s="3" t="s">
        <v>0</v>
      </c>
    </row>
    <row r="47" spans="1:12" ht="13.5">
      <c r="A47" s="4" t="s">
        <v>66</v>
      </c>
      <c r="B47" s="9">
        <f>B19-B5</f>
        <v>0</v>
      </c>
      <c r="C47" s="9">
        <f aca="true" t="shared" si="14" ref="C47:L47">C19-C5</f>
        <v>0</v>
      </c>
      <c r="D47" s="9">
        <f t="shared" si="14"/>
        <v>0</v>
      </c>
      <c r="E47" s="9">
        <f t="shared" si="14"/>
        <v>0</v>
      </c>
      <c r="F47" s="9">
        <f t="shared" si="14"/>
        <v>0</v>
      </c>
      <c r="G47" s="9">
        <f t="shared" si="14"/>
        <v>0</v>
      </c>
      <c r="H47" s="9">
        <f t="shared" si="14"/>
        <v>0</v>
      </c>
      <c r="I47" s="9">
        <f t="shared" si="14"/>
        <v>0</v>
      </c>
      <c r="J47" s="9">
        <f t="shared" si="14"/>
        <v>0</v>
      </c>
      <c r="K47" s="9">
        <f t="shared" si="14"/>
        <v>0</v>
      </c>
      <c r="L47" s="9">
        <f t="shared" si="14"/>
        <v>0</v>
      </c>
    </row>
    <row r="48" spans="1:12" ht="13.5">
      <c r="A48" s="4" t="s">
        <v>67</v>
      </c>
      <c r="B48" s="9">
        <f aca="true" t="shared" si="15" ref="B48:L48">B20-B6</f>
        <v>0</v>
      </c>
      <c r="C48" s="9">
        <f t="shared" si="15"/>
        <v>0</v>
      </c>
      <c r="D48" s="9">
        <f t="shared" si="15"/>
        <v>0</v>
      </c>
      <c r="E48" s="9">
        <f t="shared" si="15"/>
        <v>0</v>
      </c>
      <c r="F48" s="9">
        <f t="shared" si="15"/>
        <v>0</v>
      </c>
      <c r="G48" s="9">
        <f t="shared" si="15"/>
        <v>0</v>
      </c>
      <c r="H48" s="9">
        <f t="shared" si="15"/>
        <v>0</v>
      </c>
      <c r="I48" s="9">
        <f t="shared" si="15"/>
        <v>0</v>
      </c>
      <c r="J48" s="9">
        <f t="shared" si="15"/>
        <v>0</v>
      </c>
      <c r="K48" s="9">
        <f t="shared" si="15"/>
        <v>0</v>
      </c>
      <c r="L48" s="9">
        <f t="shared" si="15"/>
        <v>0</v>
      </c>
    </row>
    <row r="49" spans="1:12" ht="13.5">
      <c r="A49" s="4" t="s">
        <v>68</v>
      </c>
      <c r="B49" s="9">
        <f aca="true" t="shared" si="16" ref="B49:L49">B21-B7</f>
        <v>0</v>
      </c>
      <c r="C49" s="9">
        <f t="shared" si="16"/>
        <v>0</v>
      </c>
      <c r="D49" s="9">
        <f t="shared" si="16"/>
        <v>0</v>
      </c>
      <c r="E49" s="9">
        <f t="shared" si="16"/>
        <v>0</v>
      </c>
      <c r="F49" s="9">
        <f t="shared" si="16"/>
        <v>0</v>
      </c>
      <c r="G49" s="9">
        <f t="shared" si="16"/>
        <v>0</v>
      </c>
      <c r="H49" s="9">
        <f t="shared" si="16"/>
        <v>0</v>
      </c>
      <c r="I49" s="9">
        <f t="shared" si="16"/>
        <v>0</v>
      </c>
      <c r="J49" s="9">
        <f t="shared" si="16"/>
        <v>0</v>
      </c>
      <c r="K49" s="9">
        <f t="shared" si="16"/>
        <v>0</v>
      </c>
      <c r="L49" s="9">
        <f t="shared" si="16"/>
        <v>0</v>
      </c>
    </row>
    <row r="50" spans="1:12" ht="13.5">
      <c r="A50" s="4" t="s">
        <v>69</v>
      </c>
      <c r="B50" s="9">
        <f aca="true" t="shared" si="17" ref="B50:L50">B22-B8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9">
        <f t="shared" si="17"/>
        <v>0</v>
      </c>
      <c r="G50" s="9">
        <f t="shared" si="17"/>
        <v>0</v>
      </c>
      <c r="H50" s="9">
        <f t="shared" si="17"/>
        <v>0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</row>
    <row r="51" spans="1:12" ht="13.5">
      <c r="A51" s="4" t="s">
        <v>70</v>
      </c>
      <c r="B51" s="9">
        <f aca="true" t="shared" si="18" ref="B51:L51">B23-B9</f>
        <v>0</v>
      </c>
      <c r="C51" s="9">
        <f t="shared" si="18"/>
        <v>0</v>
      </c>
      <c r="D51" s="9">
        <f t="shared" si="18"/>
        <v>0</v>
      </c>
      <c r="E51" s="9">
        <f t="shared" si="18"/>
        <v>0</v>
      </c>
      <c r="F51" s="9">
        <f t="shared" si="18"/>
        <v>0</v>
      </c>
      <c r="G51" s="9">
        <f t="shared" si="18"/>
        <v>0</v>
      </c>
      <c r="H51" s="9">
        <f t="shared" si="18"/>
        <v>0</v>
      </c>
      <c r="I51" s="9">
        <f t="shared" si="18"/>
        <v>0</v>
      </c>
      <c r="J51" s="9">
        <f t="shared" si="18"/>
        <v>0</v>
      </c>
      <c r="K51" s="9">
        <f t="shared" si="18"/>
        <v>0</v>
      </c>
      <c r="L51" s="9">
        <f t="shared" si="18"/>
        <v>0</v>
      </c>
    </row>
    <row r="52" spans="1:12" ht="13.5">
      <c r="A52" s="4" t="s">
        <v>71</v>
      </c>
      <c r="B52" s="9">
        <f aca="true" t="shared" si="19" ref="B52:L52">B24-B10</f>
        <v>0</v>
      </c>
      <c r="C52" s="9">
        <f t="shared" si="19"/>
        <v>0</v>
      </c>
      <c r="D52" s="9">
        <f t="shared" si="19"/>
        <v>0</v>
      </c>
      <c r="E52" s="9">
        <f t="shared" si="19"/>
        <v>0</v>
      </c>
      <c r="F52" s="9">
        <f t="shared" si="19"/>
        <v>0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</row>
    <row r="53" spans="1:12" ht="13.5">
      <c r="A53" s="4" t="s">
        <v>72</v>
      </c>
      <c r="B53" s="9">
        <f aca="true" t="shared" si="20" ref="B53:L53">B25-B11</f>
        <v>0</v>
      </c>
      <c r="C53" s="9">
        <f t="shared" si="20"/>
        <v>0</v>
      </c>
      <c r="D53" s="9">
        <f t="shared" si="20"/>
        <v>0</v>
      </c>
      <c r="E53" s="9">
        <f t="shared" si="20"/>
        <v>0</v>
      </c>
      <c r="F53" s="9">
        <f t="shared" si="20"/>
        <v>0</v>
      </c>
      <c r="G53" s="9">
        <f t="shared" si="20"/>
        <v>0</v>
      </c>
      <c r="H53" s="9">
        <f t="shared" si="20"/>
        <v>0</v>
      </c>
      <c r="I53" s="9">
        <f t="shared" si="20"/>
        <v>0</v>
      </c>
      <c r="J53" s="9">
        <f t="shared" si="20"/>
        <v>0</v>
      </c>
      <c r="K53" s="9">
        <f t="shared" si="20"/>
        <v>0</v>
      </c>
      <c r="L53" s="9">
        <f t="shared" si="20"/>
        <v>0</v>
      </c>
    </row>
    <row r="54" spans="1:12" ht="13.5">
      <c r="A54" s="4" t="s">
        <v>73</v>
      </c>
      <c r="B54" s="9">
        <f aca="true" t="shared" si="21" ref="B54:L54">B26-B12</f>
        <v>0</v>
      </c>
      <c r="C54" s="9">
        <f t="shared" si="21"/>
        <v>0</v>
      </c>
      <c r="D54" s="9">
        <f t="shared" si="21"/>
        <v>0</v>
      </c>
      <c r="E54" s="9">
        <f t="shared" si="21"/>
        <v>0</v>
      </c>
      <c r="F54" s="9">
        <f t="shared" si="21"/>
        <v>0</v>
      </c>
      <c r="G54" s="9">
        <f t="shared" si="21"/>
        <v>0</v>
      </c>
      <c r="H54" s="9">
        <f t="shared" si="21"/>
        <v>0</v>
      </c>
      <c r="I54" s="9">
        <f t="shared" si="21"/>
        <v>0</v>
      </c>
      <c r="J54" s="9">
        <f t="shared" si="21"/>
        <v>0</v>
      </c>
      <c r="K54" s="9">
        <f t="shared" si="21"/>
        <v>0</v>
      </c>
      <c r="L54" s="9">
        <f t="shared" si="21"/>
        <v>0</v>
      </c>
    </row>
    <row r="55" spans="1:12" ht="13.5">
      <c r="A55" s="4" t="s">
        <v>74</v>
      </c>
      <c r="B55" s="9">
        <f aca="true" t="shared" si="22" ref="B55:L55">B27-B13</f>
        <v>0</v>
      </c>
      <c r="C55" s="9">
        <f t="shared" si="22"/>
        <v>0</v>
      </c>
      <c r="D55" s="9">
        <f t="shared" si="22"/>
        <v>0</v>
      </c>
      <c r="E55" s="9">
        <f t="shared" si="22"/>
        <v>0</v>
      </c>
      <c r="F55" s="9">
        <f t="shared" si="22"/>
        <v>0</v>
      </c>
      <c r="G55" s="9">
        <f t="shared" si="22"/>
        <v>0</v>
      </c>
      <c r="H55" s="9">
        <f t="shared" si="22"/>
        <v>0</v>
      </c>
      <c r="I55" s="9">
        <f t="shared" si="22"/>
        <v>0</v>
      </c>
      <c r="J55" s="9">
        <f t="shared" si="22"/>
        <v>0</v>
      </c>
      <c r="K55" s="9">
        <f t="shared" si="22"/>
        <v>0</v>
      </c>
      <c r="L55" s="9">
        <f t="shared" si="22"/>
        <v>0</v>
      </c>
    </row>
    <row r="56" spans="1:12" ht="13.5">
      <c r="A56" s="4" t="s">
        <v>87</v>
      </c>
      <c r="B56" s="9">
        <f aca="true" t="shared" si="23" ref="B56:L56">B28-B14</f>
        <v>0</v>
      </c>
      <c r="C56" s="9">
        <f t="shared" si="23"/>
        <v>0</v>
      </c>
      <c r="D56" s="9">
        <f t="shared" si="23"/>
        <v>0</v>
      </c>
      <c r="E56" s="9">
        <f t="shared" si="23"/>
        <v>0</v>
      </c>
      <c r="F56" s="9">
        <f t="shared" si="23"/>
        <v>0</v>
      </c>
      <c r="G56" s="9">
        <f t="shared" si="23"/>
        <v>0</v>
      </c>
      <c r="H56" s="9">
        <f t="shared" si="23"/>
        <v>0</v>
      </c>
      <c r="I56" s="9">
        <f t="shared" si="23"/>
        <v>0</v>
      </c>
      <c r="J56" s="9">
        <f t="shared" si="23"/>
        <v>0</v>
      </c>
      <c r="K56" s="9">
        <f t="shared" si="23"/>
        <v>0</v>
      </c>
      <c r="L56" s="9">
        <f t="shared" si="23"/>
        <v>0</v>
      </c>
    </row>
    <row r="57" spans="1:12" ht="13.5">
      <c r="A57" s="5"/>
      <c r="B57" s="9">
        <f aca="true" t="shared" si="24" ref="B57:L57">B29-B15</f>
        <v>0</v>
      </c>
      <c r="C57" s="9">
        <f t="shared" si="24"/>
        <v>0</v>
      </c>
      <c r="D57" s="9">
        <f t="shared" si="24"/>
        <v>0</v>
      </c>
      <c r="E57" s="9">
        <f t="shared" si="24"/>
        <v>0</v>
      </c>
      <c r="F57" s="9">
        <f t="shared" si="24"/>
        <v>0</v>
      </c>
      <c r="G57" s="9">
        <f t="shared" si="24"/>
        <v>0</v>
      </c>
      <c r="H57" s="9">
        <f t="shared" si="24"/>
        <v>0</v>
      </c>
      <c r="I57" s="9">
        <f t="shared" si="24"/>
        <v>0</v>
      </c>
      <c r="J57" s="9">
        <f t="shared" si="24"/>
        <v>0</v>
      </c>
      <c r="K57" s="9">
        <f t="shared" si="24"/>
        <v>0</v>
      </c>
      <c r="L57" s="9">
        <f t="shared" si="24"/>
        <v>0</v>
      </c>
    </row>
    <row r="60" ht="13.5">
      <c r="A60" t="s">
        <v>81</v>
      </c>
    </row>
    <row r="62" spans="1:12" ht="13.5">
      <c r="A62" t="s">
        <v>90</v>
      </c>
      <c r="L62" s="14" t="s">
        <v>1</v>
      </c>
    </row>
    <row r="63" spans="1:12" ht="13.5">
      <c r="A63" s="19"/>
      <c r="B63" s="20" t="s">
        <v>22</v>
      </c>
      <c r="C63" s="20" t="s">
        <v>23</v>
      </c>
      <c r="D63" s="20" t="s">
        <v>24</v>
      </c>
      <c r="E63" s="20" t="s">
        <v>25</v>
      </c>
      <c r="F63" s="20" t="s">
        <v>26</v>
      </c>
      <c r="G63" s="20" t="s">
        <v>27</v>
      </c>
      <c r="H63" s="20" t="s">
        <v>28</v>
      </c>
      <c r="I63" s="20" t="s">
        <v>29</v>
      </c>
      <c r="J63" s="20" t="s">
        <v>30</v>
      </c>
      <c r="K63" s="20" t="s">
        <v>88</v>
      </c>
      <c r="L63" s="20" t="s">
        <v>0</v>
      </c>
    </row>
    <row r="64" spans="1:12" ht="13.5">
      <c r="A64" s="4" t="s">
        <v>66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>
        <f>SUM(B64:K64)</f>
        <v>0</v>
      </c>
    </row>
    <row r="65" spans="1:12" ht="13.5">
      <c r="A65" s="4" t="s">
        <v>67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2">
        <f aca="true" t="shared" si="25" ref="L65:L74">SUM(B65:K65)</f>
        <v>0</v>
      </c>
    </row>
    <row r="66" spans="1:12" ht="13.5">
      <c r="A66" s="4" t="s">
        <v>68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2">
        <f t="shared" si="25"/>
        <v>0</v>
      </c>
    </row>
    <row r="67" spans="1:12" ht="13.5">
      <c r="A67" s="4" t="s">
        <v>69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2">
        <f t="shared" si="25"/>
        <v>0</v>
      </c>
    </row>
    <row r="68" spans="1:12" ht="13.5">
      <c r="A68" s="4" t="s">
        <v>70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>
        <f t="shared" si="25"/>
        <v>0</v>
      </c>
    </row>
    <row r="69" spans="1:12" ht="13.5">
      <c r="A69" s="4" t="s">
        <v>71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2">
        <f t="shared" si="25"/>
        <v>0</v>
      </c>
    </row>
    <row r="70" spans="1:12" ht="13.5">
      <c r="A70" s="4" t="s">
        <v>72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2">
        <f t="shared" si="25"/>
        <v>0</v>
      </c>
    </row>
    <row r="71" spans="1:12" ht="13.5">
      <c r="A71" s="4" t="s">
        <v>73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2">
        <f t="shared" si="25"/>
        <v>0</v>
      </c>
    </row>
    <row r="72" spans="1:12" ht="13.5">
      <c r="A72" s="4" t="s">
        <v>74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2">
        <f t="shared" si="25"/>
        <v>0</v>
      </c>
    </row>
    <row r="73" spans="1:12" ht="13.5">
      <c r="A73" s="4" t="s">
        <v>87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2">
        <f t="shared" si="25"/>
        <v>0</v>
      </c>
    </row>
    <row r="74" spans="1:12" ht="13.5">
      <c r="A74" s="5"/>
      <c r="B74" s="13">
        <f aca="true" t="shared" si="26" ref="B74:K74">SUM(B64:B73)</f>
        <v>0</v>
      </c>
      <c r="C74" s="13">
        <f t="shared" si="26"/>
        <v>0</v>
      </c>
      <c r="D74" s="13">
        <f t="shared" si="26"/>
        <v>0</v>
      </c>
      <c r="E74" s="13">
        <f t="shared" si="26"/>
        <v>0</v>
      </c>
      <c r="F74" s="13">
        <f t="shared" si="26"/>
        <v>0</v>
      </c>
      <c r="G74" s="13">
        <f t="shared" si="26"/>
        <v>0</v>
      </c>
      <c r="H74" s="13">
        <f t="shared" si="26"/>
        <v>0</v>
      </c>
      <c r="I74" s="13">
        <f t="shared" si="26"/>
        <v>0</v>
      </c>
      <c r="J74" s="13">
        <f t="shared" si="26"/>
        <v>0</v>
      </c>
      <c r="K74" s="13">
        <f t="shared" si="26"/>
        <v>0</v>
      </c>
      <c r="L74" s="12">
        <f t="shared" si="25"/>
        <v>0</v>
      </c>
    </row>
    <row r="76" spans="1:12" ht="13.5">
      <c r="A76" t="s">
        <v>91</v>
      </c>
      <c r="L76" s="14" t="s">
        <v>1</v>
      </c>
    </row>
    <row r="77" spans="1:12" ht="13.5">
      <c r="A77" s="21"/>
      <c r="B77" s="20" t="s">
        <v>22</v>
      </c>
      <c r="C77" s="20" t="s">
        <v>23</v>
      </c>
      <c r="D77" s="20" t="s">
        <v>24</v>
      </c>
      <c r="E77" s="20" t="s">
        <v>25</v>
      </c>
      <c r="F77" s="20" t="s">
        <v>26</v>
      </c>
      <c r="G77" s="20" t="s">
        <v>27</v>
      </c>
      <c r="H77" s="20" t="s">
        <v>28</v>
      </c>
      <c r="I77" s="20" t="s">
        <v>29</v>
      </c>
      <c r="J77" s="20" t="s">
        <v>30</v>
      </c>
      <c r="K77" s="20" t="s">
        <v>88</v>
      </c>
      <c r="L77" s="20" t="s">
        <v>0</v>
      </c>
    </row>
    <row r="78" spans="1:12" ht="13.5">
      <c r="A78" s="4" t="s">
        <v>66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>
        <f>SUM(B78:K78)</f>
        <v>0</v>
      </c>
    </row>
    <row r="79" spans="1:12" ht="13.5">
      <c r="A79" s="4" t="s">
        <v>67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2">
        <f aca="true" t="shared" si="27" ref="L79:L88">SUM(B79:K79)</f>
        <v>0</v>
      </c>
    </row>
    <row r="80" spans="1:12" ht="13.5">
      <c r="A80" s="4" t="s">
        <v>68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2">
        <f t="shared" si="27"/>
        <v>0</v>
      </c>
    </row>
    <row r="81" spans="1:12" ht="13.5">
      <c r="A81" s="4" t="s">
        <v>69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2">
        <f t="shared" si="27"/>
        <v>0</v>
      </c>
    </row>
    <row r="82" spans="1:12" ht="13.5">
      <c r="A82" s="4" t="s">
        <v>70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2">
        <f t="shared" si="27"/>
        <v>0</v>
      </c>
    </row>
    <row r="83" spans="1:12" ht="13.5">
      <c r="A83" s="4" t="s">
        <v>71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2">
        <f t="shared" si="27"/>
        <v>0</v>
      </c>
    </row>
    <row r="84" spans="1:12" ht="13.5">
      <c r="A84" s="4" t="s">
        <v>72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2">
        <f t="shared" si="27"/>
        <v>0</v>
      </c>
    </row>
    <row r="85" spans="1:12" ht="13.5">
      <c r="A85" s="4" t="s">
        <v>73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2">
        <f t="shared" si="27"/>
        <v>0</v>
      </c>
    </row>
    <row r="86" spans="1:12" ht="13.5">
      <c r="A86" s="4" t="s">
        <v>74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2">
        <f t="shared" si="27"/>
        <v>0</v>
      </c>
    </row>
    <row r="87" spans="1:12" ht="13.5">
      <c r="A87" s="4" t="s">
        <v>87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2">
        <f t="shared" si="27"/>
        <v>0</v>
      </c>
    </row>
    <row r="88" spans="1:12" ht="13.5">
      <c r="A88" s="5"/>
      <c r="B88" s="13">
        <f aca="true" t="shared" si="28" ref="B88:K88">SUM(B78:B87)</f>
        <v>0</v>
      </c>
      <c r="C88" s="13">
        <f t="shared" si="28"/>
        <v>0</v>
      </c>
      <c r="D88" s="13">
        <f t="shared" si="28"/>
        <v>0</v>
      </c>
      <c r="E88" s="13">
        <f t="shared" si="28"/>
        <v>0</v>
      </c>
      <c r="F88" s="13">
        <f t="shared" si="28"/>
        <v>0</v>
      </c>
      <c r="G88" s="13">
        <f t="shared" si="28"/>
        <v>0</v>
      </c>
      <c r="H88" s="13">
        <f t="shared" si="28"/>
        <v>0</v>
      </c>
      <c r="I88" s="13">
        <f t="shared" si="28"/>
        <v>0</v>
      </c>
      <c r="J88" s="13">
        <f t="shared" si="28"/>
        <v>0</v>
      </c>
      <c r="K88" s="13">
        <f t="shared" si="28"/>
        <v>0</v>
      </c>
      <c r="L88" s="12">
        <f t="shared" si="27"/>
        <v>0</v>
      </c>
    </row>
    <row r="90" spans="1:12" ht="13.5">
      <c r="A90" t="s">
        <v>92</v>
      </c>
      <c r="L90" s="14" t="s">
        <v>2</v>
      </c>
    </row>
    <row r="91" spans="1:12" ht="13.5">
      <c r="A91" s="21"/>
      <c r="B91" s="20" t="s">
        <v>22</v>
      </c>
      <c r="C91" s="20" t="s">
        <v>23</v>
      </c>
      <c r="D91" s="20" t="s">
        <v>24</v>
      </c>
      <c r="E91" s="20" t="s">
        <v>25</v>
      </c>
      <c r="F91" s="20" t="s">
        <v>26</v>
      </c>
      <c r="G91" s="20" t="s">
        <v>27</v>
      </c>
      <c r="H91" s="20" t="s">
        <v>28</v>
      </c>
      <c r="I91" s="20" t="s">
        <v>29</v>
      </c>
      <c r="J91" s="20" t="s">
        <v>30</v>
      </c>
      <c r="K91" s="20" t="s">
        <v>88</v>
      </c>
      <c r="L91" s="20" t="s">
        <v>0</v>
      </c>
    </row>
    <row r="92" spans="1:12" ht="13.5">
      <c r="A92" s="4" t="s">
        <v>66</v>
      </c>
      <c r="B92" s="10">
        <f>IF(ISERROR((B78/B64-1)*100),"",(B78/B64-1)*100)</f>
      </c>
      <c r="C92" s="10">
        <f aca="true" t="shared" si="29" ref="C92:L92">IF(ISERROR((C78/C64-1)*100),"",(C78/C64-1)*100)</f>
      </c>
      <c r="D92" s="10">
        <f t="shared" si="29"/>
      </c>
      <c r="E92" s="10">
        <f t="shared" si="29"/>
      </c>
      <c r="F92" s="10">
        <f t="shared" si="29"/>
      </c>
      <c r="G92" s="10">
        <f t="shared" si="29"/>
      </c>
      <c r="H92" s="10">
        <f t="shared" si="29"/>
      </c>
      <c r="I92" s="10">
        <f t="shared" si="29"/>
      </c>
      <c r="J92" s="10">
        <f t="shared" si="29"/>
      </c>
      <c r="K92" s="10">
        <f t="shared" si="29"/>
      </c>
      <c r="L92" s="10">
        <f t="shared" si="29"/>
      </c>
    </row>
    <row r="93" spans="1:12" ht="13.5">
      <c r="A93" s="4" t="s">
        <v>67</v>
      </c>
      <c r="B93" s="10">
        <f aca="true" t="shared" si="30" ref="B93:L93">IF(ISERROR((B79/B65-1)*100),"",(B79/B65-1)*100)</f>
      </c>
      <c r="C93" s="10">
        <f t="shared" si="30"/>
      </c>
      <c r="D93" s="10">
        <f t="shared" si="30"/>
      </c>
      <c r="E93" s="10">
        <f t="shared" si="30"/>
      </c>
      <c r="F93" s="10">
        <f t="shared" si="30"/>
      </c>
      <c r="G93" s="10">
        <f t="shared" si="30"/>
      </c>
      <c r="H93" s="10">
        <f t="shared" si="30"/>
      </c>
      <c r="I93" s="10">
        <f t="shared" si="30"/>
      </c>
      <c r="J93" s="10">
        <f t="shared" si="30"/>
      </c>
      <c r="K93" s="10">
        <f t="shared" si="30"/>
      </c>
      <c r="L93" s="10">
        <f t="shared" si="30"/>
      </c>
    </row>
    <row r="94" spans="1:12" ht="13.5">
      <c r="A94" s="4" t="s">
        <v>68</v>
      </c>
      <c r="B94" s="10">
        <f aca="true" t="shared" si="31" ref="B94:L94">IF(ISERROR((B80/B66-1)*100),"",(B80/B66-1)*100)</f>
      </c>
      <c r="C94" s="10">
        <f t="shared" si="31"/>
      </c>
      <c r="D94" s="10">
        <f t="shared" si="31"/>
      </c>
      <c r="E94" s="10">
        <f t="shared" si="31"/>
      </c>
      <c r="F94" s="10">
        <f t="shared" si="31"/>
      </c>
      <c r="G94" s="10">
        <f t="shared" si="31"/>
      </c>
      <c r="H94" s="10">
        <f t="shared" si="31"/>
      </c>
      <c r="I94" s="10">
        <f t="shared" si="31"/>
      </c>
      <c r="J94" s="10">
        <f t="shared" si="31"/>
      </c>
      <c r="K94" s="10">
        <f t="shared" si="31"/>
      </c>
      <c r="L94" s="10">
        <f t="shared" si="31"/>
      </c>
    </row>
    <row r="95" spans="1:12" ht="13.5">
      <c r="A95" s="4" t="s">
        <v>69</v>
      </c>
      <c r="B95" s="10">
        <f aca="true" t="shared" si="32" ref="B95:L95">IF(ISERROR((B81/B67-1)*100),"",(B81/B67-1)*100)</f>
      </c>
      <c r="C95" s="10">
        <f t="shared" si="32"/>
      </c>
      <c r="D95" s="10">
        <f t="shared" si="32"/>
      </c>
      <c r="E95" s="10">
        <f t="shared" si="32"/>
      </c>
      <c r="F95" s="10">
        <f t="shared" si="32"/>
      </c>
      <c r="G95" s="10">
        <f t="shared" si="32"/>
      </c>
      <c r="H95" s="10">
        <f t="shared" si="32"/>
      </c>
      <c r="I95" s="10">
        <f t="shared" si="32"/>
      </c>
      <c r="J95" s="10">
        <f t="shared" si="32"/>
      </c>
      <c r="K95" s="10">
        <f t="shared" si="32"/>
      </c>
      <c r="L95" s="10">
        <f t="shared" si="32"/>
      </c>
    </row>
    <row r="96" spans="1:12" ht="13.5">
      <c r="A96" s="4" t="s">
        <v>70</v>
      </c>
      <c r="B96" s="10">
        <f aca="true" t="shared" si="33" ref="B96:L96">IF(ISERROR((B82/B68-1)*100),"",(B82/B68-1)*100)</f>
      </c>
      <c r="C96" s="10">
        <f t="shared" si="33"/>
      </c>
      <c r="D96" s="10">
        <f t="shared" si="33"/>
      </c>
      <c r="E96" s="10">
        <f t="shared" si="33"/>
      </c>
      <c r="F96" s="10">
        <f t="shared" si="33"/>
      </c>
      <c r="G96" s="10">
        <f t="shared" si="33"/>
      </c>
      <c r="H96" s="10">
        <f t="shared" si="33"/>
      </c>
      <c r="I96" s="10">
        <f t="shared" si="33"/>
      </c>
      <c r="J96" s="10">
        <f t="shared" si="33"/>
      </c>
      <c r="K96" s="10">
        <f t="shared" si="33"/>
      </c>
      <c r="L96" s="10">
        <f t="shared" si="33"/>
      </c>
    </row>
    <row r="97" spans="1:12" ht="13.5">
      <c r="A97" s="4" t="s">
        <v>71</v>
      </c>
      <c r="B97" s="10">
        <f aca="true" t="shared" si="34" ref="B97:L97">IF(ISERROR((B83/B69-1)*100),"",(B83/B69-1)*100)</f>
      </c>
      <c r="C97" s="10">
        <f t="shared" si="34"/>
      </c>
      <c r="D97" s="10">
        <f t="shared" si="34"/>
      </c>
      <c r="E97" s="10">
        <f t="shared" si="34"/>
      </c>
      <c r="F97" s="10">
        <f t="shared" si="34"/>
      </c>
      <c r="G97" s="10">
        <f t="shared" si="34"/>
      </c>
      <c r="H97" s="10">
        <f t="shared" si="34"/>
      </c>
      <c r="I97" s="10">
        <f t="shared" si="34"/>
      </c>
      <c r="J97" s="10">
        <f t="shared" si="34"/>
      </c>
      <c r="K97" s="10">
        <f t="shared" si="34"/>
      </c>
      <c r="L97" s="10">
        <f t="shared" si="34"/>
      </c>
    </row>
    <row r="98" spans="1:12" ht="13.5">
      <c r="A98" s="4" t="s">
        <v>72</v>
      </c>
      <c r="B98" s="10">
        <f aca="true" t="shared" si="35" ref="B98:L98">IF(ISERROR((B84/B70-1)*100),"",(B84/B70-1)*100)</f>
      </c>
      <c r="C98" s="10">
        <f t="shared" si="35"/>
      </c>
      <c r="D98" s="10">
        <f t="shared" si="35"/>
      </c>
      <c r="E98" s="10">
        <f t="shared" si="35"/>
      </c>
      <c r="F98" s="10">
        <f t="shared" si="35"/>
      </c>
      <c r="G98" s="10">
        <f t="shared" si="35"/>
      </c>
      <c r="H98" s="10">
        <f t="shared" si="35"/>
      </c>
      <c r="I98" s="10">
        <f t="shared" si="35"/>
      </c>
      <c r="J98" s="10">
        <f t="shared" si="35"/>
      </c>
      <c r="K98" s="10">
        <f t="shared" si="35"/>
      </c>
      <c r="L98" s="10">
        <f t="shared" si="35"/>
      </c>
    </row>
    <row r="99" spans="1:12" ht="13.5">
      <c r="A99" s="4" t="s">
        <v>73</v>
      </c>
      <c r="B99" s="10">
        <f aca="true" t="shared" si="36" ref="B99:L99">IF(ISERROR((B85/B71-1)*100),"",(B85/B71-1)*100)</f>
      </c>
      <c r="C99" s="10">
        <f t="shared" si="36"/>
      </c>
      <c r="D99" s="10">
        <f t="shared" si="36"/>
      </c>
      <c r="E99" s="10">
        <f t="shared" si="36"/>
      </c>
      <c r="F99" s="10">
        <f t="shared" si="36"/>
      </c>
      <c r="G99" s="10">
        <f t="shared" si="36"/>
      </c>
      <c r="H99" s="10">
        <f t="shared" si="36"/>
      </c>
      <c r="I99" s="10">
        <f t="shared" si="36"/>
      </c>
      <c r="J99" s="10">
        <f t="shared" si="36"/>
      </c>
      <c r="K99" s="10">
        <f t="shared" si="36"/>
      </c>
      <c r="L99" s="10">
        <f t="shared" si="36"/>
      </c>
    </row>
    <row r="100" spans="1:12" ht="13.5">
      <c r="A100" s="4" t="s">
        <v>74</v>
      </c>
      <c r="B100" s="10">
        <f aca="true" t="shared" si="37" ref="B100:L100">IF(ISERROR((B86/B72-1)*100),"",(B86/B72-1)*100)</f>
      </c>
      <c r="C100" s="10">
        <f t="shared" si="37"/>
      </c>
      <c r="D100" s="10">
        <f t="shared" si="37"/>
      </c>
      <c r="E100" s="10">
        <f t="shared" si="37"/>
      </c>
      <c r="F100" s="10">
        <f t="shared" si="37"/>
      </c>
      <c r="G100" s="10">
        <f t="shared" si="37"/>
      </c>
      <c r="H100" s="10">
        <f t="shared" si="37"/>
      </c>
      <c r="I100" s="10">
        <f t="shared" si="37"/>
      </c>
      <c r="J100" s="10">
        <f t="shared" si="37"/>
      </c>
      <c r="K100" s="10">
        <f t="shared" si="37"/>
      </c>
      <c r="L100" s="10">
        <f t="shared" si="37"/>
      </c>
    </row>
    <row r="101" spans="1:12" ht="13.5">
      <c r="A101" s="4" t="s">
        <v>87</v>
      </c>
      <c r="B101" s="10">
        <f aca="true" t="shared" si="38" ref="B101:L101">IF(ISERROR((B87/B73-1)*100),"",(B87/B73-1)*100)</f>
      </c>
      <c r="C101" s="10">
        <f t="shared" si="38"/>
      </c>
      <c r="D101" s="10">
        <f t="shared" si="38"/>
      </c>
      <c r="E101" s="10">
        <f t="shared" si="38"/>
      </c>
      <c r="F101" s="10">
        <f t="shared" si="38"/>
      </c>
      <c r="G101" s="10">
        <f t="shared" si="38"/>
      </c>
      <c r="H101" s="10">
        <f t="shared" si="38"/>
      </c>
      <c r="I101" s="10">
        <f t="shared" si="38"/>
      </c>
      <c r="J101" s="10">
        <f t="shared" si="38"/>
      </c>
      <c r="K101" s="10">
        <f t="shared" si="38"/>
      </c>
      <c r="L101" s="10">
        <f t="shared" si="38"/>
      </c>
    </row>
    <row r="102" spans="1:12" ht="13.5">
      <c r="A102" s="5"/>
      <c r="B102" s="10">
        <f aca="true" t="shared" si="39" ref="B102:L102">IF(ISERROR((B88/B74-1)*100),"",(B88/B74-1)*100)</f>
      </c>
      <c r="C102" s="10">
        <f t="shared" si="39"/>
      </c>
      <c r="D102" s="10">
        <f t="shared" si="39"/>
      </c>
      <c r="E102" s="10">
        <f t="shared" si="39"/>
      </c>
      <c r="F102" s="10">
        <f t="shared" si="39"/>
      </c>
      <c r="G102" s="10">
        <f t="shared" si="39"/>
      </c>
      <c r="H102" s="10">
        <f t="shared" si="39"/>
      </c>
      <c r="I102" s="10">
        <f t="shared" si="39"/>
      </c>
      <c r="J102" s="10">
        <f t="shared" si="39"/>
      </c>
      <c r="K102" s="10">
        <f t="shared" si="39"/>
      </c>
      <c r="L102" s="10">
        <f t="shared" si="39"/>
      </c>
    </row>
    <row r="104" spans="1:12" ht="13.5">
      <c r="A104" t="s">
        <v>93</v>
      </c>
      <c r="L104" s="14" t="s">
        <v>1</v>
      </c>
    </row>
    <row r="105" spans="1:12" ht="13.5">
      <c r="A105" s="21"/>
      <c r="B105" s="20" t="s">
        <v>22</v>
      </c>
      <c r="C105" s="20" t="s">
        <v>23</v>
      </c>
      <c r="D105" s="20" t="s">
        <v>24</v>
      </c>
      <c r="E105" s="20" t="s">
        <v>25</v>
      </c>
      <c r="F105" s="20" t="s">
        <v>26</v>
      </c>
      <c r="G105" s="20" t="s">
        <v>27</v>
      </c>
      <c r="H105" s="20" t="s">
        <v>28</v>
      </c>
      <c r="I105" s="20" t="s">
        <v>29</v>
      </c>
      <c r="J105" s="20" t="s">
        <v>30</v>
      </c>
      <c r="K105" s="20" t="s">
        <v>88</v>
      </c>
      <c r="L105" s="20" t="s">
        <v>0</v>
      </c>
    </row>
    <row r="106" spans="1:12" ht="13.5">
      <c r="A106" s="4" t="s">
        <v>66</v>
      </c>
      <c r="B106" s="16">
        <f>B78-B64</f>
        <v>0</v>
      </c>
      <c r="C106" s="16">
        <f aca="true" t="shared" si="40" ref="C106:L106">C78-C64</f>
        <v>0</v>
      </c>
      <c r="D106" s="16">
        <f t="shared" si="40"/>
        <v>0</v>
      </c>
      <c r="E106" s="16">
        <f t="shared" si="40"/>
        <v>0</v>
      </c>
      <c r="F106" s="16">
        <f t="shared" si="40"/>
        <v>0</v>
      </c>
      <c r="G106" s="16">
        <f t="shared" si="40"/>
        <v>0</v>
      </c>
      <c r="H106" s="16">
        <f t="shared" si="40"/>
        <v>0</v>
      </c>
      <c r="I106" s="16">
        <f t="shared" si="40"/>
        <v>0</v>
      </c>
      <c r="J106" s="16">
        <f t="shared" si="40"/>
        <v>0</v>
      </c>
      <c r="K106" s="16">
        <f t="shared" si="40"/>
        <v>0</v>
      </c>
      <c r="L106" s="16">
        <f t="shared" si="40"/>
        <v>0</v>
      </c>
    </row>
    <row r="107" spans="1:12" ht="13.5">
      <c r="A107" s="4" t="s">
        <v>67</v>
      </c>
      <c r="B107" s="16">
        <f aca="true" t="shared" si="41" ref="B107:L107">B79-B65</f>
        <v>0</v>
      </c>
      <c r="C107" s="16">
        <f t="shared" si="41"/>
        <v>0</v>
      </c>
      <c r="D107" s="16">
        <f t="shared" si="41"/>
        <v>0</v>
      </c>
      <c r="E107" s="16">
        <f t="shared" si="41"/>
        <v>0</v>
      </c>
      <c r="F107" s="16">
        <f t="shared" si="41"/>
        <v>0</v>
      </c>
      <c r="G107" s="16">
        <f t="shared" si="41"/>
        <v>0</v>
      </c>
      <c r="H107" s="16">
        <f t="shared" si="41"/>
        <v>0</v>
      </c>
      <c r="I107" s="16">
        <f t="shared" si="41"/>
        <v>0</v>
      </c>
      <c r="J107" s="16">
        <f t="shared" si="41"/>
        <v>0</v>
      </c>
      <c r="K107" s="16">
        <f t="shared" si="41"/>
        <v>0</v>
      </c>
      <c r="L107" s="16">
        <f t="shared" si="41"/>
        <v>0</v>
      </c>
    </row>
    <row r="108" spans="1:12" ht="13.5">
      <c r="A108" s="4" t="s">
        <v>68</v>
      </c>
      <c r="B108" s="16">
        <f aca="true" t="shared" si="42" ref="B108:L108">B80-B66</f>
        <v>0</v>
      </c>
      <c r="C108" s="16">
        <f t="shared" si="42"/>
        <v>0</v>
      </c>
      <c r="D108" s="16">
        <f t="shared" si="42"/>
        <v>0</v>
      </c>
      <c r="E108" s="16">
        <f t="shared" si="42"/>
        <v>0</v>
      </c>
      <c r="F108" s="16">
        <f t="shared" si="42"/>
        <v>0</v>
      </c>
      <c r="G108" s="16">
        <f t="shared" si="42"/>
        <v>0</v>
      </c>
      <c r="H108" s="16">
        <f t="shared" si="42"/>
        <v>0</v>
      </c>
      <c r="I108" s="16">
        <f t="shared" si="42"/>
        <v>0</v>
      </c>
      <c r="J108" s="16">
        <f t="shared" si="42"/>
        <v>0</v>
      </c>
      <c r="K108" s="16">
        <f t="shared" si="42"/>
        <v>0</v>
      </c>
      <c r="L108" s="16">
        <f t="shared" si="42"/>
        <v>0</v>
      </c>
    </row>
    <row r="109" spans="1:12" ht="13.5">
      <c r="A109" s="4" t="s">
        <v>69</v>
      </c>
      <c r="B109" s="16">
        <f aca="true" t="shared" si="43" ref="B109:L109">B81-B67</f>
        <v>0</v>
      </c>
      <c r="C109" s="16">
        <f t="shared" si="43"/>
        <v>0</v>
      </c>
      <c r="D109" s="16">
        <f t="shared" si="43"/>
        <v>0</v>
      </c>
      <c r="E109" s="16">
        <f t="shared" si="43"/>
        <v>0</v>
      </c>
      <c r="F109" s="16">
        <f t="shared" si="43"/>
        <v>0</v>
      </c>
      <c r="G109" s="16">
        <f t="shared" si="43"/>
        <v>0</v>
      </c>
      <c r="H109" s="16">
        <f t="shared" si="43"/>
        <v>0</v>
      </c>
      <c r="I109" s="16">
        <f t="shared" si="43"/>
        <v>0</v>
      </c>
      <c r="J109" s="16">
        <f t="shared" si="43"/>
        <v>0</v>
      </c>
      <c r="K109" s="16">
        <f t="shared" si="43"/>
        <v>0</v>
      </c>
      <c r="L109" s="16">
        <f t="shared" si="43"/>
        <v>0</v>
      </c>
    </row>
    <row r="110" spans="1:12" ht="13.5">
      <c r="A110" s="4" t="s">
        <v>70</v>
      </c>
      <c r="B110" s="16">
        <f aca="true" t="shared" si="44" ref="B110:L110">B82-B68</f>
        <v>0</v>
      </c>
      <c r="C110" s="16">
        <f t="shared" si="44"/>
        <v>0</v>
      </c>
      <c r="D110" s="16">
        <f t="shared" si="44"/>
        <v>0</v>
      </c>
      <c r="E110" s="16">
        <f t="shared" si="44"/>
        <v>0</v>
      </c>
      <c r="F110" s="16">
        <f t="shared" si="44"/>
        <v>0</v>
      </c>
      <c r="G110" s="16">
        <f t="shared" si="44"/>
        <v>0</v>
      </c>
      <c r="H110" s="16">
        <f t="shared" si="44"/>
        <v>0</v>
      </c>
      <c r="I110" s="16">
        <f t="shared" si="44"/>
        <v>0</v>
      </c>
      <c r="J110" s="16">
        <f t="shared" si="44"/>
        <v>0</v>
      </c>
      <c r="K110" s="16">
        <f t="shared" si="44"/>
        <v>0</v>
      </c>
      <c r="L110" s="16">
        <f t="shared" si="44"/>
        <v>0</v>
      </c>
    </row>
    <row r="111" spans="1:12" ht="13.5">
      <c r="A111" s="4" t="s">
        <v>71</v>
      </c>
      <c r="B111" s="16">
        <f aca="true" t="shared" si="45" ref="B111:L111">B83-B69</f>
        <v>0</v>
      </c>
      <c r="C111" s="16">
        <f t="shared" si="45"/>
        <v>0</v>
      </c>
      <c r="D111" s="16">
        <f t="shared" si="45"/>
        <v>0</v>
      </c>
      <c r="E111" s="16">
        <f t="shared" si="45"/>
        <v>0</v>
      </c>
      <c r="F111" s="16">
        <f t="shared" si="45"/>
        <v>0</v>
      </c>
      <c r="G111" s="16">
        <f t="shared" si="45"/>
        <v>0</v>
      </c>
      <c r="H111" s="16">
        <f t="shared" si="45"/>
        <v>0</v>
      </c>
      <c r="I111" s="16">
        <f t="shared" si="45"/>
        <v>0</v>
      </c>
      <c r="J111" s="16">
        <f t="shared" si="45"/>
        <v>0</v>
      </c>
      <c r="K111" s="16">
        <f t="shared" si="45"/>
        <v>0</v>
      </c>
      <c r="L111" s="16">
        <f t="shared" si="45"/>
        <v>0</v>
      </c>
    </row>
    <row r="112" spans="1:12" ht="13.5">
      <c r="A112" s="4" t="s">
        <v>72</v>
      </c>
      <c r="B112" s="16">
        <f aca="true" t="shared" si="46" ref="B112:L112">B84-B70</f>
        <v>0</v>
      </c>
      <c r="C112" s="16">
        <f t="shared" si="46"/>
        <v>0</v>
      </c>
      <c r="D112" s="16">
        <f t="shared" si="46"/>
        <v>0</v>
      </c>
      <c r="E112" s="16">
        <f t="shared" si="46"/>
        <v>0</v>
      </c>
      <c r="F112" s="16">
        <f t="shared" si="46"/>
        <v>0</v>
      </c>
      <c r="G112" s="16">
        <f t="shared" si="46"/>
        <v>0</v>
      </c>
      <c r="H112" s="16">
        <f t="shared" si="46"/>
        <v>0</v>
      </c>
      <c r="I112" s="16">
        <f t="shared" si="46"/>
        <v>0</v>
      </c>
      <c r="J112" s="16">
        <f t="shared" si="46"/>
        <v>0</v>
      </c>
      <c r="K112" s="16">
        <f t="shared" si="46"/>
        <v>0</v>
      </c>
      <c r="L112" s="16">
        <f t="shared" si="46"/>
        <v>0</v>
      </c>
    </row>
    <row r="113" spans="1:12" ht="13.5">
      <c r="A113" s="4" t="s">
        <v>73</v>
      </c>
      <c r="B113" s="16">
        <f aca="true" t="shared" si="47" ref="B113:L113">B85-B71</f>
        <v>0</v>
      </c>
      <c r="C113" s="16">
        <f t="shared" si="47"/>
        <v>0</v>
      </c>
      <c r="D113" s="16">
        <f t="shared" si="47"/>
        <v>0</v>
      </c>
      <c r="E113" s="16">
        <f t="shared" si="47"/>
        <v>0</v>
      </c>
      <c r="F113" s="16">
        <f t="shared" si="47"/>
        <v>0</v>
      </c>
      <c r="G113" s="16">
        <f t="shared" si="47"/>
        <v>0</v>
      </c>
      <c r="H113" s="16">
        <f t="shared" si="47"/>
        <v>0</v>
      </c>
      <c r="I113" s="16">
        <f t="shared" si="47"/>
        <v>0</v>
      </c>
      <c r="J113" s="16">
        <f t="shared" si="47"/>
        <v>0</v>
      </c>
      <c r="K113" s="16">
        <f t="shared" si="47"/>
        <v>0</v>
      </c>
      <c r="L113" s="16">
        <f t="shared" si="47"/>
        <v>0</v>
      </c>
    </row>
    <row r="114" spans="1:12" ht="13.5">
      <c r="A114" s="4" t="s">
        <v>74</v>
      </c>
      <c r="B114" s="16">
        <f aca="true" t="shared" si="48" ref="B114:L114">B86-B72</f>
        <v>0</v>
      </c>
      <c r="C114" s="16">
        <f t="shared" si="48"/>
        <v>0</v>
      </c>
      <c r="D114" s="16">
        <f t="shared" si="48"/>
        <v>0</v>
      </c>
      <c r="E114" s="16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6">
        <f t="shared" si="48"/>
        <v>0</v>
      </c>
      <c r="L114" s="16">
        <f t="shared" si="48"/>
        <v>0</v>
      </c>
    </row>
    <row r="115" spans="1:12" ht="13.5">
      <c r="A115" s="4" t="s">
        <v>87</v>
      </c>
      <c r="B115" s="16">
        <f aca="true" t="shared" si="49" ref="B115:L115">B87-B73</f>
        <v>0</v>
      </c>
      <c r="C115" s="16">
        <f t="shared" si="49"/>
        <v>0</v>
      </c>
      <c r="D115" s="16">
        <f t="shared" si="49"/>
        <v>0</v>
      </c>
      <c r="E115" s="16">
        <f t="shared" si="49"/>
        <v>0</v>
      </c>
      <c r="F115" s="16">
        <f t="shared" si="49"/>
        <v>0</v>
      </c>
      <c r="G115" s="16">
        <f t="shared" si="49"/>
        <v>0</v>
      </c>
      <c r="H115" s="16">
        <f t="shared" si="49"/>
        <v>0</v>
      </c>
      <c r="I115" s="16">
        <f t="shared" si="49"/>
        <v>0</v>
      </c>
      <c r="J115" s="16">
        <f t="shared" si="49"/>
        <v>0</v>
      </c>
      <c r="K115" s="16">
        <f t="shared" si="49"/>
        <v>0</v>
      </c>
      <c r="L115" s="16">
        <f t="shared" si="49"/>
        <v>0</v>
      </c>
    </row>
    <row r="116" spans="1:12" ht="13.5">
      <c r="A116" s="5"/>
      <c r="B116" s="16">
        <f aca="true" t="shared" si="50" ref="B116:L116">B88-B74</f>
        <v>0</v>
      </c>
      <c r="C116" s="16">
        <f t="shared" si="50"/>
        <v>0</v>
      </c>
      <c r="D116" s="16">
        <f t="shared" si="50"/>
        <v>0</v>
      </c>
      <c r="E116" s="16">
        <f t="shared" si="50"/>
        <v>0</v>
      </c>
      <c r="F116" s="16">
        <f t="shared" si="50"/>
        <v>0</v>
      </c>
      <c r="G116" s="16">
        <f t="shared" si="50"/>
        <v>0</v>
      </c>
      <c r="H116" s="16">
        <f t="shared" si="50"/>
        <v>0</v>
      </c>
      <c r="I116" s="16">
        <f t="shared" si="50"/>
        <v>0</v>
      </c>
      <c r="J116" s="16">
        <f t="shared" si="50"/>
        <v>0</v>
      </c>
      <c r="K116" s="16">
        <f t="shared" si="50"/>
        <v>0</v>
      </c>
      <c r="L116" s="16">
        <f t="shared" si="50"/>
        <v>0</v>
      </c>
    </row>
    <row r="119" ht="13.5">
      <c r="A119" t="s">
        <v>82</v>
      </c>
    </row>
    <row r="121" spans="1:12" ht="13.5">
      <c r="A121" t="s">
        <v>90</v>
      </c>
      <c r="L121" s="14" t="s">
        <v>7</v>
      </c>
    </row>
    <row r="122" spans="1:12" ht="13.5">
      <c r="A122" s="22"/>
      <c r="B122" s="23" t="s">
        <v>22</v>
      </c>
      <c r="C122" s="23" t="s">
        <v>23</v>
      </c>
      <c r="D122" s="23" t="s">
        <v>24</v>
      </c>
      <c r="E122" s="23" t="s">
        <v>25</v>
      </c>
      <c r="F122" s="23" t="s">
        <v>26</v>
      </c>
      <c r="G122" s="23" t="s">
        <v>27</v>
      </c>
      <c r="H122" s="23" t="s">
        <v>28</v>
      </c>
      <c r="I122" s="23" t="s">
        <v>29</v>
      </c>
      <c r="J122" s="23" t="s">
        <v>30</v>
      </c>
      <c r="K122" s="23" t="s">
        <v>88</v>
      </c>
      <c r="L122" s="23" t="s">
        <v>0</v>
      </c>
    </row>
    <row r="123" spans="1:12" ht="13.5">
      <c r="A123" s="4" t="s">
        <v>66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f>SUM(B123:K123)</f>
        <v>0</v>
      </c>
    </row>
    <row r="124" spans="1:12" ht="13.5">
      <c r="A124" s="4" t="s">
        <v>67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2">
        <f aca="true" t="shared" si="51" ref="L124:L133">SUM(B124:K124)</f>
        <v>0</v>
      </c>
    </row>
    <row r="125" spans="1:12" ht="13.5">
      <c r="A125" s="4" t="s">
        <v>68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2">
        <f t="shared" si="51"/>
        <v>0</v>
      </c>
    </row>
    <row r="126" spans="1:12" ht="13.5">
      <c r="A126" s="4" t="s">
        <v>69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2">
        <f t="shared" si="51"/>
        <v>0</v>
      </c>
    </row>
    <row r="127" spans="1:12" ht="13.5">
      <c r="A127" s="4" t="s">
        <v>70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2">
        <f t="shared" si="51"/>
        <v>0</v>
      </c>
    </row>
    <row r="128" spans="1:12" ht="13.5">
      <c r="A128" s="4" t="s">
        <v>71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2">
        <f t="shared" si="51"/>
        <v>0</v>
      </c>
    </row>
    <row r="129" spans="1:12" ht="13.5">
      <c r="A129" s="4" t="s">
        <v>72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2">
        <f t="shared" si="51"/>
        <v>0</v>
      </c>
    </row>
    <row r="130" spans="1:12" ht="13.5">
      <c r="A130" s="4" t="s">
        <v>73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2">
        <f t="shared" si="51"/>
        <v>0</v>
      </c>
    </row>
    <row r="131" spans="1:12" ht="13.5">
      <c r="A131" s="4" t="s">
        <v>74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2">
        <f t="shared" si="51"/>
        <v>0</v>
      </c>
    </row>
    <row r="132" spans="1:12" ht="13.5">
      <c r="A132" s="4" t="s">
        <v>87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2">
        <f t="shared" si="51"/>
        <v>0</v>
      </c>
    </row>
    <row r="133" spans="1:12" ht="13.5">
      <c r="A133" s="5"/>
      <c r="B133" s="13">
        <f aca="true" t="shared" si="52" ref="B133:K133">SUM(B123:B132)</f>
        <v>0</v>
      </c>
      <c r="C133" s="13">
        <f t="shared" si="52"/>
        <v>0</v>
      </c>
      <c r="D133" s="13">
        <f t="shared" si="52"/>
        <v>0</v>
      </c>
      <c r="E133" s="13">
        <f t="shared" si="52"/>
        <v>0</v>
      </c>
      <c r="F133" s="13">
        <f t="shared" si="52"/>
        <v>0</v>
      </c>
      <c r="G133" s="13">
        <f t="shared" si="52"/>
        <v>0</v>
      </c>
      <c r="H133" s="13">
        <f t="shared" si="52"/>
        <v>0</v>
      </c>
      <c r="I133" s="13">
        <f t="shared" si="52"/>
        <v>0</v>
      </c>
      <c r="J133" s="13">
        <f t="shared" si="52"/>
        <v>0</v>
      </c>
      <c r="K133" s="13">
        <f t="shared" si="52"/>
        <v>0</v>
      </c>
      <c r="L133" s="12">
        <f t="shared" si="51"/>
        <v>0</v>
      </c>
    </row>
    <row r="135" spans="1:12" ht="13.5">
      <c r="A135" t="s">
        <v>91</v>
      </c>
      <c r="L135" s="14" t="s">
        <v>7</v>
      </c>
    </row>
    <row r="136" spans="1:12" ht="13.5">
      <c r="A136" s="22"/>
      <c r="B136" s="23" t="s">
        <v>22</v>
      </c>
      <c r="C136" s="23" t="s">
        <v>23</v>
      </c>
      <c r="D136" s="23" t="s">
        <v>24</v>
      </c>
      <c r="E136" s="23" t="s">
        <v>25</v>
      </c>
      <c r="F136" s="23" t="s">
        <v>26</v>
      </c>
      <c r="G136" s="23" t="s">
        <v>27</v>
      </c>
      <c r="H136" s="23" t="s">
        <v>28</v>
      </c>
      <c r="I136" s="23" t="s">
        <v>29</v>
      </c>
      <c r="J136" s="23" t="s">
        <v>30</v>
      </c>
      <c r="K136" s="23" t="s">
        <v>88</v>
      </c>
      <c r="L136" s="23" t="s">
        <v>0</v>
      </c>
    </row>
    <row r="137" spans="1:12" ht="13.5">
      <c r="A137" s="4" t="s">
        <v>66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>
        <f>SUM(B137:K137)</f>
        <v>0</v>
      </c>
    </row>
    <row r="138" spans="1:12" ht="13.5">
      <c r="A138" s="4" t="s">
        <v>67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2">
        <f aca="true" t="shared" si="53" ref="L138:L147">SUM(B138:K138)</f>
        <v>0</v>
      </c>
    </row>
    <row r="139" spans="1:12" ht="13.5">
      <c r="A139" s="4" t="s">
        <v>68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2">
        <f t="shared" si="53"/>
        <v>0</v>
      </c>
    </row>
    <row r="140" spans="1:12" ht="13.5">
      <c r="A140" s="4" t="s">
        <v>69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2">
        <f t="shared" si="53"/>
        <v>0</v>
      </c>
    </row>
    <row r="141" spans="1:12" ht="13.5">
      <c r="A141" s="4" t="s">
        <v>70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2">
        <f t="shared" si="53"/>
        <v>0</v>
      </c>
    </row>
    <row r="142" spans="1:12" ht="13.5">
      <c r="A142" s="4" t="s">
        <v>71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2">
        <f t="shared" si="53"/>
        <v>0</v>
      </c>
    </row>
    <row r="143" spans="1:12" ht="13.5">
      <c r="A143" s="4" t="s">
        <v>72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2">
        <f t="shared" si="53"/>
        <v>0</v>
      </c>
    </row>
    <row r="144" spans="1:12" ht="13.5">
      <c r="A144" s="4" t="s">
        <v>73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2">
        <f t="shared" si="53"/>
        <v>0</v>
      </c>
    </row>
    <row r="145" spans="1:12" ht="13.5">
      <c r="A145" s="4" t="s">
        <v>74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2">
        <f t="shared" si="53"/>
        <v>0</v>
      </c>
    </row>
    <row r="146" spans="1:12" ht="13.5">
      <c r="A146" s="4" t="s">
        <v>87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2">
        <f t="shared" si="53"/>
        <v>0</v>
      </c>
    </row>
    <row r="147" spans="1:12" ht="13.5">
      <c r="A147" s="5"/>
      <c r="B147" s="13">
        <f aca="true" t="shared" si="54" ref="B147:K147">SUM(B137:B146)</f>
        <v>0</v>
      </c>
      <c r="C147" s="13">
        <f t="shared" si="54"/>
        <v>0</v>
      </c>
      <c r="D147" s="13">
        <f t="shared" si="54"/>
        <v>0</v>
      </c>
      <c r="E147" s="13">
        <f t="shared" si="54"/>
        <v>0</v>
      </c>
      <c r="F147" s="13">
        <f t="shared" si="54"/>
        <v>0</v>
      </c>
      <c r="G147" s="13">
        <f t="shared" si="54"/>
        <v>0</v>
      </c>
      <c r="H147" s="13">
        <f t="shared" si="54"/>
        <v>0</v>
      </c>
      <c r="I147" s="13">
        <f t="shared" si="54"/>
        <v>0</v>
      </c>
      <c r="J147" s="13">
        <f t="shared" si="54"/>
        <v>0</v>
      </c>
      <c r="K147" s="13">
        <f t="shared" si="54"/>
        <v>0</v>
      </c>
      <c r="L147" s="12">
        <f t="shared" si="53"/>
        <v>0</v>
      </c>
    </row>
    <row r="149" spans="1:12" ht="13.5">
      <c r="A149" t="s">
        <v>92</v>
      </c>
      <c r="L149" s="14" t="s">
        <v>2</v>
      </c>
    </row>
    <row r="150" spans="1:12" ht="13.5">
      <c r="A150" s="22"/>
      <c r="B150" s="23" t="s">
        <v>22</v>
      </c>
      <c r="C150" s="23" t="s">
        <v>23</v>
      </c>
      <c r="D150" s="23" t="s">
        <v>24</v>
      </c>
      <c r="E150" s="23" t="s">
        <v>25</v>
      </c>
      <c r="F150" s="23" t="s">
        <v>26</v>
      </c>
      <c r="G150" s="23" t="s">
        <v>27</v>
      </c>
      <c r="H150" s="23" t="s">
        <v>28</v>
      </c>
      <c r="I150" s="23" t="s">
        <v>29</v>
      </c>
      <c r="J150" s="23" t="s">
        <v>30</v>
      </c>
      <c r="K150" s="23" t="s">
        <v>88</v>
      </c>
      <c r="L150" s="23" t="s">
        <v>0</v>
      </c>
    </row>
    <row r="151" spans="1:12" ht="13.5">
      <c r="A151" s="4" t="s">
        <v>66</v>
      </c>
      <c r="B151" s="10">
        <f>IF(ISERROR((B137/B123-1)*100),"",(B137/B123-1)*100)</f>
      </c>
      <c r="C151" s="10">
        <f aca="true" t="shared" si="55" ref="C151:L151">IF(ISERROR((C137/C123-1)*100),"",(C137/C123-1)*100)</f>
      </c>
      <c r="D151" s="10">
        <f t="shared" si="55"/>
      </c>
      <c r="E151" s="10">
        <f t="shared" si="55"/>
      </c>
      <c r="F151" s="10">
        <f t="shared" si="55"/>
      </c>
      <c r="G151" s="10">
        <f t="shared" si="55"/>
      </c>
      <c r="H151" s="10">
        <f t="shared" si="55"/>
      </c>
      <c r="I151" s="10">
        <f t="shared" si="55"/>
      </c>
      <c r="J151" s="10">
        <f t="shared" si="55"/>
      </c>
      <c r="K151" s="10">
        <f t="shared" si="55"/>
      </c>
      <c r="L151" s="10">
        <f t="shared" si="55"/>
      </c>
    </row>
    <row r="152" spans="1:12" ht="13.5">
      <c r="A152" s="4" t="s">
        <v>67</v>
      </c>
      <c r="B152" s="10">
        <f aca="true" t="shared" si="56" ref="B152:L152">IF(ISERROR((B138/B124-1)*100),"",(B138/B124-1)*100)</f>
      </c>
      <c r="C152" s="10">
        <f t="shared" si="56"/>
      </c>
      <c r="D152" s="10">
        <f t="shared" si="56"/>
      </c>
      <c r="E152" s="10">
        <f t="shared" si="56"/>
      </c>
      <c r="F152" s="10">
        <f t="shared" si="56"/>
      </c>
      <c r="G152" s="10">
        <f t="shared" si="56"/>
      </c>
      <c r="H152" s="10">
        <f t="shared" si="56"/>
      </c>
      <c r="I152" s="10">
        <f t="shared" si="56"/>
      </c>
      <c r="J152" s="10">
        <f t="shared" si="56"/>
      </c>
      <c r="K152" s="10">
        <f t="shared" si="56"/>
      </c>
      <c r="L152" s="10">
        <f t="shared" si="56"/>
      </c>
    </row>
    <row r="153" spans="1:12" ht="13.5">
      <c r="A153" s="4" t="s">
        <v>68</v>
      </c>
      <c r="B153" s="10">
        <f aca="true" t="shared" si="57" ref="B153:L153">IF(ISERROR((B139/B125-1)*100),"",(B139/B125-1)*100)</f>
      </c>
      <c r="C153" s="10">
        <f t="shared" si="57"/>
      </c>
      <c r="D153" s="10">
        <f t="shared" si="57"/>
      </c>
      <c r="E153" s="10">
        <f t="shared" si="57"/>
      </c>
      <c r="F153" s="10">
        <f t="shared" si="57"/>
      </c>
      <c r="G153" s="10">
        <f t="shared" si="57"/>
      </c>
      <c r="H153" s="10">
        <f t="shared" si="57"/>
      </c>
      <c r="I153" s="10">
        <f t="shared" si="57"/>
      </c>
      <c r="J153" s="10">
        <f t="shared" si="57"/>
      </c>
      <c r="K153" s="10">
        <f t="shared" si="57"/>
      </c>
      <c r="L153" s="10">
        <f t="shared" si="57"/>
      </c>
    </row>
    <row r="154" spans="1:12" ht="13.5">
      <c r="A154" s="4" t="s">
        <v>69</v>
      </c>
      <c r="B154" s="10">
        <f aca="true" t="shared" si="58" ref="B154:L154">IF(ISERROR((B140/B126-1)*100),"",(B140/B126-1)*100)</f>
      </c>
      <c r="C154" s="10">
        <f t="shared" si="58"/>
      </c>
      <c r="D154" s="10">
        <f t="shared" si="58"/>
      </c>
      <c r="E154" s="10">
        <f t="shared" si="58"/>
      </c>
      <c r="F154" s="10">
        <f t="shared" si="58"/>
      </c>
      <c r="G154" s="10">
        <f t="shared" si="58"/>
      </c>
      <c r="H154" s="10">
        <f t="shared" si="58"/>
      </c>
      <c r="I154" s="10">
        <f t="shared" si="58"/>
      </c>
      <c r="J154" s="10">
        <f t="shared" si="58"/>
      </c>
      <c r="K154" s="10">
        <f t="shared" si="58"/>
      </c>
      <c r="L154" s="10">
        <f t="shared" si="58"/>
      </c>
    </row>
    <row r="155" spans="1:12" ht="13.5">
      <c r="A155" s="4" t="s">
        <v>70</v>
      </c>
      <c r="B155" s="10">
        <f aca="true" t="shared" si="59" ref="B155:L155">IF(ISERROR((B141/B127-1)*100),"",(B141/B127-1)*100)</f>
      </c>
      <c r="C155" s="10">
        <f t="shared" si="59"/>
      </c>
      <c r="D155" s="10">
        <f t="shared" si="59"/>
      </c>
      <c r="E155" s="10">
        <f t="shared" si="59"/>
      </c>
      <c r="F155" s="10">
        <f t="shared" si="59"/>
      </c>
      <c r="G155" s="10">
        <f t="shared" si="59"/>
      </c>
      <c r="H155" s="10">
        <f t="shared" si="59"/>
      </c>
      <c r="I155" s="10">
        <f t="shared" si="59"/>
      </c>
      <c r="J155" s="10">
        <f t="shared" si="59"/>
      </c>
      <c r="K155" s="10">
        <f t="shared" si="59"/>
      </c>
      <c r="L155" s="10">
        <f t="shared" si="59"/>
      </c>
    </row>
    <row r="156" spans="1:12" ht="13.5">
      <c r="A156" s="4" t="s">
        <v>71</v>
      </c>
      <c r="B156" s="10">
        <f aca="true" t="shared" si="60" ref="B156:L156">IF(ISERROR((B142/B128-1)*100),"",(B142/B128-1)*100)</f>
      </c>
      <c r="C156" s="10">
        <f t="shared" si="60"/>
      </c>
      <c r="D156" s="10">
        <f t="shared" si="60"/>
      </c>
      <c r="E156" s="10">
        <f t="shared" si="60"/>
      </c>
      <c r="F156" s="10">
        <f t="shared" si="60"/>
      </c>
      <c r="G156" s="10">
        <f t="shared" si="60"/>
      </c>
      <c r="H156" s="10">
        <f t="shared" si="60"/>
      </c>
      <c r="I156" s="10">
        <f t="shared" si="60"/>
      </c>
      <c r="J156" s="10">
        <f t="shared" si="60"/>
      </c>
      <c r="K156" s="10">
        <f t="shared" si="60"/>
      </c>
      <c r="L156" s="10">
        <f t="shared" si="60"/>
      </c>
    </row>
    <row r="157" spans="1:12" ht="13.5">
      <c r="A157" s="4" t="s">
        <v>72</v>
      </c>
      <c r="B157" s="10">
        <f aca="true" t="shared" si="61" ref="B157:L157">IF(ISERROR((B143/B129-1)*100),"",(B143/B129-1)*100)</f>
      </c>
      <c r="C157" s="10">
        <f t="shared" si="61"/>
      </c>
      <c r="D157" s="10">
        <f t="shared" si="61"/>
      </c>
      <c r="E157" s="10">
        <f t="shared" si="61"/>
      </c>
      <c r="F157" s="10">
        <f t="shared" si="61"/>
      </c>
      <c r="G157" s="10">
        <f t="shared" si="61"/>
      </c>
      <c r="H157" s="10">
        <f t="shared" si="61"/>
      </c>
      <c r="I157" s="10">
        <f t="shared" si="61"/>
      </c>
      <c r="J157" s="10">
        <f t="shared" si="61"/>
      </c>
      <c r="K157" s="10">
        <f t="shared" si="61"/>
      </c>
      <c r="L157" s="10">
        <f t="shared" si="61"/>
      </c>
    </row>
    <row r="158" spans="1:12" ht="13.5">
      <c r="A158" s="4" t="s">
        <v>73</v>
      </c>
      <c r="B158" s="10">
        <f aca="true" t="shared" si="62" ref="B158:L158">IF(ISERROR((B144/B130-1)*100),"",(B144/B130-1)*100)</f>
      </c>
      <c r="C158" s="10">
        <f t="shared" si="62"/>
      </c>
      <c r="D158" s="10">
        <f t="shared" si="62"/>
      </c>
      <c r="E158" s="10">
        <f t="shared" si="62"/>
      </c>
      <c r="F158" s="10">
        <f t="shared" si="62"/>
      </c>
      <c r="G158" s="10">
        <f t="shared" si="62"/>
      </c>
      <c r="H158" s="10">
        <f t="shared" si="62"/>
      </c>
      <c r="I158" s="10">
        <f t="shared" si="62"/>
      </c>
      <c r="J158" s="10">
        <f t="shared" si="62"/>
      </c>
      <c r="K158" s="10">
        <f t="shared" si="62"/>
      </c>
      <c r="L158" s="10">
        <f t="shared" si="62"/>
      </c>
    </row>
    <row r="159" spans="1:12" ht="13.5">
      <c r="A159" s="4" t="s">
        <v>74</v>
      </c>
      <c r="B159" s="10">
        <f aca="true" t="shared" si="63" ref="B159:L159">IF(ISERROR((B145/B131-1)*100),"",(B145/B131-1)*100)</f>
      </c>
      <c r="C159" s="10">
        <f t="shared" si="63"/>
      </c>
      <c r="D159" s="10">
        <f t="shared" si="63"/>
      </c>
      <c r="E159" s="10">
        <f t="shared" si="63"/>
      </c>
      <c r="F159" s="10">
        <f t="shared" si="63"/>
      </c>
      <c r="G159" s="10">
        <f t="shared" si="63"/>
      </c>
      <c r="H159" s="10">
        <f t="shared" si="63"/>
      </c>
      <c r="I159" s="10">
        <f t="shared" si="63"/>
      </c>
      <c r="J159" s="10">
        <f t="shared" si="63"/>
      </c>
      <c r="K159" s="10">
        <f t="shared" si="63"/>
      </c>
      <c r="L159" s="10">
        <f t="shared" si="63"/>
      </c>
    </row>
    <row r="160" spans="1:12" ht="13.5">
      <c r="A160" s="4" t="s">
        <v>87</v>
      </c>
      <c r="B160" s="10">
        <f aca="true" t="shared" si="64" ref="B160:L160">IF(ISERROR((B146/B132-1)*100),"",(B146/B132-1)*100)</f>
      </c>
      <c r="C160" s="10">
        <f t="shared" si="64"/>
      </c>
      <c r="D160" s="10">
        <f t="shared" si="64"/>
      </c>
      <c r="E160" s="10">
        <f t="shared" si="64"/>
      </c>
      <c r="F160" s="10">
        <f t="shared" si="64"/>
      </c>
      <c r="G160" s="10">
        <f t="shared" si="64"/>
      </c>
      <c r="H160" s="10">
        <f t="shared" si="64"/>
      </c>
      <c r="I160" s="10">
        <f t="shared" si="64"/>
      </c>
      <c r="J160" s="10">
        <f t="shared" si="64"/>
      </c>
      <c r="K160" s="10">
        <f t="shared" si="64"/>
      </c>
      <c r="L160" s="10">
        <f t="shared" si="64"/>
      </c>
    </row>
    <row r="161" spans="1:12" ht="13.5">
      <c r="A161" s="5"/>
      <c r="B161" s="10">
        <f aca="true" t="shared" si="65" ref="B161:L161">IF(ISERROR((B147/B133-1)*100),"",(B147/B133-1)*100)</f>
      </c>
      <c r="C161" s="10">
        <f t="shared" si="65"/>
      </c>
      <c r="D161" s="10">
        <f t="shared" si="65"/>
      </c>
      <c r="E161" s="10">
        <f t="shared" si="65"/>
      </c>
      <c r="F161" s="10">
        <f t="shared" si="65"/>
      </c>
      <c r="G161" s="10">
        <f t="shared" si="65"/>
      </c>
      <c r="H161" s="10">
        <f t="shared" si="65"/>
      </c>
      <c r="I161" s="10">
        <f t="shared" si="65"/>
      </c>
      <c r="J161" s="10">
        <f t="shared" si="65"/>
      </c>
      <c r="K161" s="10">
        <f t="shared" si="65"/>
      </c>
      <c r="L161" s="10">
        <f t="shared" si="65"/>
      </c>
    </row>
    <row r="163" spans="1:12" ht="13.5">
      <c r="A163" t="s">
        <v>93</v>
      </c>
      <c r="L163" s="14" t="s">
        <v>7</v>
      </c>
    </row>
    <row r="164" spans="1:12" ht="13.5">
      <c r="A164" s="22"/>
      <c r="B164" s="23" t="s">
        <v>22</v>
      </c>
      <c r="C164" s="23" t="s">
        <v>23</v>
      </c>
      <c r="D164" s="23" t="s">
        <v>24</v>
      </c>
      <c r="E164" s="23" t="s">
        <v>25</v>
      </c>
      <c r="F164" s="23" t="s">
        <v>26</v>
      </c>
      <c r="G164" s="23" t="s">
        <v>27</v>
      </c>
      <c r="H164" s="23" t="s">
        <v>28</v>
      </c>
      <c r="I164" s="23" t="s">
        <v>29</v>
      </c>
      <c r="J164" s="23" t="s">
        <v>30</v>
      </c>
      <c r="K164" s="23" t="s">
        <v>88</v>
      </c>
      <c r="L164" s="23" t="s">
        <v>0</v>
      </c>
    </row>
    <row r="165" spans="1:12" ht="13.5">
      <c r="A165" s="4" t="s">
        <v>66</v>
      </c>
      <c r="B165" s="16">
        <f>IF(ISERROR(B137-B123),"",B137-B123)</f>
        <v>0</v>
      </c>
      <c r="C165" s="16">
        <f aca="true" t="shared" si="66" ref="C165:K165">IF(ISERROR(C137-C123),"",C137-C123)</f>
        <v>0</v>
      </c>
      <c r="D165" s="16">
        <f t="shared" si="66"/>
        <v>0</v>
      </c>
      <c r="E165" s="16">
        <f t="shared" si="66"/>
        <v>0</v>
      </c>
      <c r="F165" s="16">
        <f t="shared" si="66"/>
        <v>0</v>
      </c>
      <c r="G165" s="16">
        <f t="shared" si="66"/>
        <v>0</v>
      </c>
      <c r="H165" s="16">
        <f t="shared" si="66"/>
        <v>0</v>
      </c>
      <c r="I165" s="16">
        <f t="shared" si="66"/>
        <v>0</v>
      </c>
      <c r="J165" s="16">
        <f t="shared" si="66"/>
        <v>0</v>
      </c>
      <c r="K165" s="16">
        <f t="shared" si="66"/>
        <v>0</v>
      </c>
      <c r="L165" s="16">
        <f aca="true" t="shared" si="67" ref="L165:L175">IF(ISERROR(L137-L123),"",L137-L123)</f>
        <v>0</v>
      </c>
    </row>
    <row r="166" spans="1:12" ht="13.5">
      <c r="A166" s="4" t="s">
        <v>67</v>
      </c>
      <c r="B166" s="16">
        <f aca="true" t="shared" si="68" ref="B166:K166">IF(ISERROR(B138-B124),"",B138-B124)</f>
        <v>0</v>
      </c>
      <c r="C166" s="16">
        <f t="shared" si="68"/>
        <v>0</v>
      </c>
      <c r="D166" s="16">
        <f t="shared" si="68"/>
        <v>0</v>
      </c>
      <c r="E166" s="16">
        <f t="shared" si="68"/>
        <v>0</v>
      </c>
      <c r="F166" s="16">
        <f t="shared" si="68"/>
        <v>0</v>
      </c>
      <c r="G166" s="16">
        <f t="shared" si="68"/>
        <v>0</v>
      </c>
      <c r="H166" s="16">
        <f t="shared" si="68"/>
        <v>0</v>
      </c>
      <c r="I166" s="16">
        <f t="shared" si="68"/>
        <v>0</v>
      </c>
      <c r="J166" s="16">
        <f t="shared" si="68"/>
        <v>0</v>
      </c>
      <c r="K166" s="16">
        <f t="shared" si="68"/>
        <v>0</v>
      </c>
      <c r="L166" s="16">
        <f t="shared" si="67"/>
        <v>0</v>
      </c>
    </row>
    <row r="167" spans="1:12" ht="13.5">
      <c r="A167" s="4" t="s">
        <v>68</v>
      </c>
      <c r="B167" s="16">
        <f aca="true" t="shared" si="69" ref="B167:K167">IF(ISERROR(B139-B125),"",B139-B125)</f>
        <v>0</v>
      </c>
      <c r="C167" s="16">
        <f t="shared" si="69"/>
        <v>0</v>
      </c>
      <c r="D167" s="16">
        <f t="shared" si="69"/>
        <v>0</v>
      </c>
      <c r="E167" s="16">
        <f t="shared" si="69"/>
        <v>0</v>
      </c>
      <c r="F167" s="16">
        <f t="shared" si="69"/>
        <v>0</v>
      </c>
      <c r="G167" s="16">
        <f t="shared" si="69"/>
        <v>0</v>
      </c>
      <c r="H167" s="16">
        <f t="shared" si="69"/>
        <v>0</v>
      </c>
      <c r="I167" s="16">
        <f t="shared" si="69"/>
        <v>0</v>
      </c>
      <c r="J167" s="16">
        <f t="shared" si="69"/>
        <v>0</v>
      </c>
      <c r="K167" s="16">
        <f t="shared" si="69"/>
        <v>0</v>
      </c>
      <c r="L167" s="16">
        <f t="shared" si="67"/>
        <v>0</v>
      </c>
    </row>
    <row r="168" spans="1:12" ht="13.5">
      <c r="A168" s="4" t="s">
        <v>69</v>
      </c>
      <c r="B168" s="16">
        <f aca="true" t="shared" si="70" ref="B168:K168">IF(ISERROR(B140-B126),"",B140-B126)</f>
        <v>0</v>
      </c>
      <c r="C168" s="16">
        <f t="shared" si="70"/>
        <v>0</v>
      </c>
      <c r="D168" s="16">
        <f t="shared" si="70"/>
        <v>0</v>
      </c>
      <c r="E168" s="16">
        <f t="shared" si="70"/>
        <v>0</v>
      </c>
      <c r="F168" s="16">
        <f t="shared" si="70"/>
        <v>0</v>
      </c>
      <c r="G168" s="16">
        <f t="shared" si="70"/>
        <v>0</v>
      </c>
      <c r="H168" s="16">
        <f t="shared" si="70"/>
        <v>0</v>
      </c>
      <c r="I168" s="16">
        <f t="shared" si="70"/>
        <v>0</v>
      </c>
      <c r="J168" s="16">
        <f t="shared" si="70"/>
        <v>0</v>
      </c>
      <c r="K168" s="16">
        <f t="shared" si="70"/>
        <v>0</v>
      </c>
      <c r="L168" s="16">
        <f t="shared" si="67"/>
        <v>0</v>
      </c>
    </row>
    <row r="169" spans="1:12" ht="13.5">
      <c r="A169" s="4" t="s">
        <v>70</v>
      </c>
      <c r="B169" s="16">
        <f aca="true" t="shared" si="71" ref="B169:K169">IF(ISERROR(B141-B127),"",B141-B127)</f>
        <v>0</v>
      </c>
      <c r="C169" s="16">
        <f t="shared" si="71"/>
        <v>0</v>
      </c>
      <c r="D169" s="16">
        <f t="shared" si="71"/>
        <v>0</v>
      </c>
      <c r="E169" s="16">
        <f t="shared" si="71"/>
        <v>0</v>
      </c>
      <c r="F169" s="16">
        <f t="shared" si="71"/>
        <v>0</v>
      </c>
      <c r="G169" s="16">
        <f t="shared" si="71"/>
        <v>0</v>
      </c>
      <c r="H169" s="16">
        <f t="shared" si="71"/>
        <v>0</v>
      </c>
      <c r="I169" s="16">
        <f t="shared" si="71"/>
        <v>0</v>
      </c>
      <c r="J169" s="16">
        <f t="shared" si="71"/>
        <v>0</v>
      </c>
      <c r="K169" s="16">
        <f t="shared" si="71"/>
        <v>0</v>
      </c>
      <c r="L169" s="16">
        <f t="shared" si="67"/>
        <v>0</v>
      </c>
    </row>
    <row r="170" spans="1:12" ht="13.5">
      <c r="A170" s="4" t="s">
        <v>71</v>
      </c>
      <c r="B170" s="16">
        <f aca="true" t="shared" si="72" ref="B170:K170">IF(ISERROR(B142-B128),"",B142-B128)</f>
        <v>0</v>
      </c>
      <c r="C170" s="16">
        <f t="shared" si="72"/>
        <v>0</v>
      </c>
      <c r="D170" s="16">
        <f t="shared" si="72"/>
        <v>0</v>
      </c>
      <c r="E170" s="16">
        <f t="shared" si="72"/>
        <v>0</v>
      </c>
      <c r="F170" s="16">
        <f t="shared" si="72"/>
        <v>0</v>
      </c>
      <c r="G170" s="16">
        <f t="shared" si="72"/>
        <v>0</v>
      </c>
      <c r="H170" s="16">
        <f t="shared" si="72"/>
        <v>0</v>
      </c>
      <c r="I170" s="16">
        <f t="shared" si="72"/>
        <v>0</v>
      </c>
      <c r="J170" s="16">
        <f t="shared" si="72"/>
        <v>0</v>
      </c>
      <c r="K170" s="16">
        <f t="shared" si="72"/>
        <v>0</v>
      </c>
      <c r="L170" s="16">
        <f t="shared" si="67"/>
        <v>0</v>
      </c>
    </row>
    <row r="171" spans="1:12" ht="13.5">
      <c r="A171" s="4" t="s">
        <v>72</v>
      </c>
      <c r="B171" s="16">
        <f aca="true" t="shared" si="73" ref="B171:K171">IF(ISERROR(B143-B129),"",B143-B129)</f>
        <v>0</v>
      </c>
      <c r="C171" s="16">
        <f t="shared" si="73"/>
        <v>0</v>
      </c>
      <c r="D171" s="16">
        <f t="shared" si="73"/>
        <v>0</v>
      </c>
      <c r="E171" s="16">
        <f t="shared" si="73"/>
        <v>0</v>
      </c>
      <c r="F171" s="16">
        <f t="shared" si="73"/>
        <v>0</v>
      </c>
      <c r="G171" s="16">
        <f t="shared" si="73"/>
        <v>0</v>
      </c>
      <c r="H171" s="16">
        <f t="shared" si="73"/>
        <v>0</v>
      </c>
      <c r="I171" s="16">
        <f t="shared" si="73"/>
        <v>0</v>
      </c>
      <c r="J171" s="16">
        <f t="shared" si="73"/>
        <v>0</v>
      </c>
      <c r="K171" s="16">
        <f t="shared" si="73"/>
        <v>0</v>
      </c>
      <c r="L171" s="16">
        <f t="shared" si="67"/>
        <v>0</v>
      </c>
    </row>
    <row r="172" spans="1:12" ht="13.5">
      <c r="A172" s="4" t="s">
        <v>73</v>
      </c>
      <c r="B172" s="16">
        <f aca="true" t="shared" si="74" ref="B172:K172">IF(ISERROR(B144-B130),"",B144-B130)</f>
        <v>0</v>
      </c>
      <c r="C172" s="16">
        <f t="shared" si="74"/>
        <v>0</v>
      </c>
      <c r="D172" s="16">
        <f t="shared" si="74"/>
        <v>0</v>
      </c>
      <c r="E172" s="16">
        <f t="shared" si="74"/>
        <v>0</v>
      </c>
      <c r="F172" s="16">
        <f t="shared" si="74"/>
        <v>0</v>
      </c>
      <c r="G172" s="16">
        <f t="shared" si="74"/>
        <v>0</v>
      </c>
      <c r="H172" s="16">
        <f t="shared" si="74"/>
        <v>0</v>
      </c>
      <c r="I172" s="16">
        <f t="shared" si="74"/>
        <v>0</v>
      </c>
      <c r="J172" s="16">
        <f t="shared" si="74"/>
        <v>0</v>
      </c>
      <c r="K172" s="16">
        <f t="shared" si="74"/>
        <v>0</v>
      </c>
      <c r="L172" s="16">
        <f t="shared" si="67"/>
        <v>0</v>
      </c>
    </row>
    <row r="173" spans="1:12" ht="13.5">
      <c r="A173" s="4" t="s">
        <v>74</v>
      </c>
      <c r="B173" s="16">
        <f aca="true" t="shared" si="75" ref="B173:K173">IF(ISERROR(B145-B131),"",B145-B131)</f>
        <v>0</v>
      </c>
      <c r="C173" s="16">
        <f t="shared" si="75"/>
        <v>0</v>
      </c>
      <c r="D173" s="16">
        <f t="shared" si="75"/>
        <v>0</v>
      </c>
      <c r="E173" s="16">
        <f t="shared" si="75"/>
        <v>0</v>
      </c>
      <c r="F173" s="16">
        <f t="shared" si="75"/>
        <v>0</v>
      </c>
      <c r="G173" s="16">
        <f t="shared" si="75"/>
        <v>0</v>
      </c>
      <c r="H173" s="16">
        <f t="shared" si="75"/>
        <v>0</v>
      </c>
      <c r="I173" s="16">
        <f t="shared" si="75"/>
        <v>0</v>
      </c>
      <c r="J173" s="16">
        <f t="shared" si="75"/>
        <v>0</v>
      </c>
      <c r="K173" s="16">
        <f t="shared" si="75"/>
        <v>0</v>
      </c>
      <c r="L173" s="16">
        <f t="shared" si="67"/>
        <v>0</v>
      </c>
    </row>
    <row r="174" spans="1:12" ht="13.5">
      <c r="A174" s="4" t="s">
        <v>87</v>
      </c>
      <c r="B174" s="16">
        <f aca="true" t="shared" si="76" ref="B174:K175">IF(ISERROR(B146-B132),"",B146-B132)</f>
        <v>0</v>
      </c>
      <c r="C174" s="16">
        <f t="shared" si="76"/>
        <v>0</v>
      </c>
      <c r="D174" s="16">
        <f t="shared" si="76"/>
        <v>0</v>
      </c>
      <c r="E174" s="16">
        <f t="shared" si="76"/>
        <v>0</v>
      </c>
      <c r="F174" s="16">
        <f t="shared" si="76"/>
        <v>0</v>
      </c>
      <c r="G174" s="16">
        <f t="shared" si="76"/>
        <v>0</v>
      </c>
      <c r="H174" s="16">
        <f t="shared" si="76"/>
        <v>0</v>
      </c>
      <c r="I174" s="16">
        <f t="shared" si="76"/>
        <v>0</v>
      </c>
      <c r="J174" s="16">
        <f t="shared" si="76"/>
        <v>0</v>
      </c>
      <c r="K174" s="16">
        <f t="shared" si="76"/>
        <v>0</v>
      </c>
      <c r="L174" s="16">
        <f t="shared" si="67"/>
        <v>0</v>
      </c>
    </row>
    <row r="175" spans="1:12" ht="13.5">
      <c r="A175" s="5"/>
      <c r="B175" s="16">
        <f>IF(ISERROR(B147-B133),"",B147-B133)</f>
        <v>0</v>
      </c>
      <c r="C175" s="16">
        <f t="shared" si="76"/>
        <v>0</v>
      </c>
      <c r="D175" s="16">
        <f t="shared" si="76"/>
        <v>0</v>
      </c>
      <c r="E175" s="16">
        <f t="shared" si="76"/>
        <v>0</v>
      </c>
      <c r="F175" s="16">
        <f t="shared" si="76"/>
        <v>0</v>
      </c>
      <c r="G175" s="16">
        <f t="shared" si="76"/>
        <v>0</v>
      </c>
      <c r="H175" s="16">
        <f t="shared" si="76"/>
        <v>0</v>
      </c>
      <c r="I175" s="16">
        <f t="shared" si="76"/>
        <v>0</v>
      </c>
      <c r="J175" s="16">
        <f t="shared" si="76"/>
        <v>0</v>
      </c>
      <c r="K175" s="16">
        <f t="shared" si="76"/>
        <v>0</v>
      </c>
      <c r="L175" s="16">
        <f t="shared" si="67"/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175"/>
  <sheetViews>
    <sheetView showGridLines="0" showZeros="0" zoomScalePageLayoutView="0" workbookViewId="0" topLeftCell="A1">
      <selection activeCell="B5" sqref="B5:K14 B19:K28 B64:K73 B78:K87 B123:K132 B137:K146"/>
    </sheetView>
  </sheetViews>
  <sheetFormatPr defaultColWidth="9.00390625" defaultRowHeight="13.5"/>
  <cols>
    <col min="1" max="1" width="9.25390625" style="0" customWidth="1"/>
    <col min="2" max="12" width="10.375" style="0" customWidth="1"/>
    <col min="13" max="13" width="3.25390625" style="0" customWidth="1"/>
    <col min="14" max="14" width="9.125" style="0" customWidth="1"/>
    <col min="15" max="15" width="9.25390625" style="0" bestFit="1" customWidth="1"/>
  </cols>
  <sheetData>
    <row r="1" ht="13.5">
      <c r="A1" t="s">
        <v>101</v>
      </c>
    </row>
    <row r="3" spans="1:12" ht="13.5">
      <c r="A3" t="s">
        <v>90</v>
      </c>
      <c r="L3" s="14" t="s">
        <v>4</v>
      </c>
    </row>
    <row r="4" spans="1:12" ht="13.5">
      <c r="A4" s="2"/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89</v>
      </c>
      <c r="L4" s="3" t="s">
        <v>0</v>
      </c>
    </row>
    <row r="5" spans="1:12" ht="13.5">
      <c r="A5" s="4" t="s">
        <v>66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 aca="true" t="shared" si="0" ref="L5:L15">SUM(B5:K5)</f>
        <v>0</v>
      </c>
    </row>
    <row r="6" spans="1:12" ht="13.5">
      <c r="A6" s="4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7">
        <f t="shared" si="0"/>
        <v>0</v>
      </c>
    </row>
    <row r="7" spans="1:12" ht="13.5">
      <c r="A7" s="4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t="shared" si="0"/>
        <v>0</v>
      </c>
    </row>
    <row r="8" spans="1:12" ht="13.5">
      <c r="A8" s="4" t="s">
        <v>69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</row>
    <row r="9" spans="1:12" ht="13.5">
      <c r="A9" s="4" t="s">
        <v>70</v>
      </c>
      <c r="B9" s="8"/>
      <c r="C9" s="8"/>
      <c r="D9" s="8"/>
      <c r="E9" s="8"/>
      <c r="F9" s="8"/>
      <c r="G9" s="8"/>
      <c r="H9" s="8"/>
      <c r="I9" s="8"/>
      <c r="J9" s="8"/>
      <c r="K9" s="8"/>
      <c r="L9" s="7">
        <f t="shared" si="0"/>
        <v>0</v>
      </c>
    </row>
    <row r="10" spans="1:12" ht="13.5">
      <c r="A10" s="4" t="s">
        <v>71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7">
        <f t="shared" si="0"/>
        <v>0</v>
      </c>
    </row>
    <row r="11" spans="1:12" ht="13.5">
      <c r="A11" s="4" t="s">
        <v>72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</row>
    <row r="12" spans="1:12" ht="13.5">
      <c r="A12" s="4" t="s">
        <v>73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</row>
    <row r="13" spans="1:12" ht="13.5">
      <c r="A13" s="4" t="s">
        <v>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</row>
    <row r="14" spans="1:12" ht="13.5">
      <c r="A14" s="4" t="s">
        <v>87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>
        <f t="shared" si="0"/>
        <v>0</v>
      </c>
    </row>
    <row r="15" spans="1:12" ht="13.5">
      <c r="A15" s="5"/>
      <c r="B15" s="8">
        <f aca="true" t="shared" si="1" ref="B15:K15">SUM(B5:B14)</f>
        <v>0</v>
      </c>
      <c r="C15" s="8">
        <f t="shared" si="1"/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7">
        <f t="shared" si="0"/>
        <v>0</v>
      </c>
    </row>
    <row r="17" spans="1:12" ht="13.5">
      <c r="A17" t="s">
        <v>91</v>
      </c>
      <c r="L17" s="14" t="s">
        <v>4</v>
      </c>
    </row>
    <row r="18" spans="1:12" ht="13.5">
      <c r="A18" s="6"/>
      <c r="B18" s="3" t="s">
        <v>57</v>
      </c>
      <c r="C18" s="3" t="s">
        <v>58</v>
      </c>
      <c r="D18" s="3" t="s">
        <v>59</v>
      </c>
      <c r="E18" s="3" t="s">
        <v>60</v>
      </c>
      <c r="F18" s="3" t="s">
        <v>61</v>
      </c>
      <c r="G18" s="3" t="s">
        <v>62</v>
      </c>
      <c r="H18" s="3" t="s">
        <v>63</v>
      </c>
      <c r="I18" s="3" t="s">
        <v>64</v>
      </c>
      <c r="J18" s="3" t="s">
        <v>65</v>
      </c>
      <c r="K18" s="3" t="s">
        <v>89</v>
      </c>
      <c r="L18" s="3" t="s">
        <v>0</v>
      </c>
    </row>
    <row r="19" spans="1:12" ht="13.5">
      <c r="A19" s="4" t="s">
        <v>66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 aca="true" t="shared" si="2" ref="L19:L29">SUM(B19:K19)</f>
        <v>0</v>
      </c>
    </row>
    <row r="20" spans="1:12" ht="13.5">
      <c r="A20" s="4" t="s">
        <v>67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7">
        <f t="shared" si="2"/>
        <v>0</v>
      </c>
    </row>
    <row r="21" spans="1:12" ht="13.5">
      <c r="A21" s="4" t="s">
        <v>68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7">
        <f t="shared" si="2"/>
        <v>0</v>
      </c>
    </row>
    <row r="22" spans="1:12" ht="13.5">
      <c r="A22" s="4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7">
        <f t="shared" si="2"/>
        <v>0</v>
      </c>
    </row>
    <row r="23" spans="1:12" ht="13.5">
      <c r="A23" s="4" t="s">
        <v>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7">
        <f t="shared" si="2"/>
        <v>0</v>
      </c>
    </row>
    <row r="24" spans="1:12" ht="13.5">
      <c r="A24" s="4" t="s">
        <v>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7">
        <f t="shared" si="2"/>
        <v>0</v>
      </c>
    </row>
    <row r="25" spans="1:12" ht="13.5">
      <c r="A25" s="4" t="s">
        <v>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7">
        <f t="shared" si="2"/>
        <v>0</v>
      </c>
    </row>
    <row r="26" spans="1:12" ht="13.5">
      <c r="A26" s="4" t="s">
        <v>73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7">
        <f t="shared" si="2"/>
        <v>0</v>
      </c>
    </row>
    <row r="27" spans="1:12" ht="13.5">
      <c r="A27" s="4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7">
        <f t="shared" si="2"/>
        <v>0</v>
      </c>
    </row>
    <row r="28" spans="1:12" ht="13.5">
      <c r="A28" s="4" t="s">
        <v>87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7">
        <f t="shared" si="2"/>
        <v>0</v>
      </c>
    </row>
    <row r="29" spans="1:12" ht="13.5">
      <c r="A29" s="5"/>
      <c r="B29" s="8">
        <f aca="true" t="shared" si="3" ref="B29:K29">SUM(B19:B28)</f>
        <v>0</v>
      </c>
      <c r="C29" s="8">
        <f t="shared" si="3"/>
        <v>0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7">
        <f t="shared" si="2"/>
        <v>0</v>
      </c>
    </row>
    <row r="31" spans="1:12" ht="13.5">
      <c r="A31" t="s">
        <v>92</v>
      </c>
      <c r="L31" s="14" t="s">
        <v>5</v>
      </c>
    </row>
    <row r="32" spans="1:12" ht="13.5">
      <c r="A32" s="6"/>
      <c r="B32" s="3" t="s">
        <v>57</v>
      </c>
      <c r="C32" s="3" t="s">
        <v>58</v>
      </c>
      <c r="D32" s="3" t="s">
        <v>59</v>
      </c>
      <c r="E32" s="3" t="s">
        <v>60</v>
      </c>
      <c r="F32" s="3" t="s">
        <v>61</v>
      </c>
      <c r="G32" s="3" t="s">
        <v>62</v>
      </c>
      <c r="H32" s="3" t="s">
        <v>63</v>
      </c>
      <c r="I32" s="3" t="s">
        <v>64</v>
      </c>
      <c r="J32" s="3" t="s">
        <v>65</v>
      </c>
      <c r="K32" s="3" t="s">
        <v>89</v>
      </c>
      <c r="L32" s="3" t="s">
        <v>0</v>
      </c>
    </row>
    <row r="33" spans="1:12" ht="13.5">
      <c r="A33" s="4" t="s">
        <v>66</v>
      </c>
      <c r="B33" s="10">
        <f aca="true" t="shared" si="4" ref="B33:L33">IF(ISERROR((B19/B5-1)*100),"",(B19/B5-1)*100)</f>
      </c>
      <c r="C33" s="10">
        <f t="shared" si="4"/>
      </c>
      <c r="D33" s="10">
        <f t="shared" si="4"/>
      </c>
      <c r="E33" s="10">
        <f t="shared" si="4"/>
      </c>
      <c r="F33" s="10">
        <f t="shared" si="4"/>
      </c>
      <c r="G33" s="10">
        <f t="shared" si="4"/>
      </c>
      <c r="H33" s="10">
        <f t="shared" si="4"/>
      </c>
      <c r="I33" s="10">
        <f t="shared" si="4"/>
      </c>
      <c r="J33" s="10">
        <f t="shared" si="4"/>
      </c>
      <c r="K33" s="10">
        <f t="shared" si="4"/>
      </c>
      <c r="L33" s="10">
        <f t="shared" si="4"/>
      </c>
    </row>
    <row r="34" spans="1:12" ht="13.5">
      <c r="A34" s="4" t="s">
        <v>67</v>
      </c>
      <c r="B34" s="11">
        <f aca="true" t="shared" si="5" ref="B34:L34">IF(ISERROR((B20/B6-1)*100),"",(B20/B6-1)*100)</f>
      </c>
      <c r="C34" s="11">
        <f t="shared" si="5"/>
      </c>
      <c r="D34" s="11">
        <f t="shared" si="5"/>
      </c>
      <c r="E34" s="11">
        <f t="shared" si="5"/>
      </c>
      <c r="F34" s="11">
        <f t="shared" si="5"/>
      </c>
      <c r="G34" s="11">
        <f t="shared" si="5"/>
      </c>
      <c r="H34" s="11">
        <f t="shared" si="5"/>
      </c>
      <c r="I34" s="11">
        <f t="shared" si="5"/>
      </c>
      <c r="J34" s="11">
        <f t="shared" si="5"/>
      </c>
      <c r="K34" s="11">
        <f t="shared" si="5"/>
      </c>
      <c r="L34" s="11">
        <f t="shared" si="5"/>
      </c>
    </row>
    <row r="35" spans="1:12" ht="13.5">
      <c r="A35" s="4" t="s">
        <v>68</v>
      </c>
      <c r="B35" s="11">
        <f aca="true" t="shared" si="6" ref="B35:L35">IF(ISERROR((B21/B7-1)*100),"",(B21/B7-1)*100)</f>
      </c>
      <c r="C35" s="11">
        <f t="shared" si="6"/>
      </c>
      <c r="D35" s="11">
        <f t="shared" si="6"/>
      </c>
      <c r="E35" s="11">
        <f t="shared" si="6"/>
      </c>
      <c r="F35" s="11">
        <f t="shared" si="6"/>
      </c>
      <c r="G35" s="11">
        <f t="shared" si="6"/>
      </c>
      <c r="H35" s="11">
        <f t="shared" si="6"/>
      </c>
      <c r="I35" s="11">
        <f t="shared" si="6"/>
      </c>
      <c r="J35" s="11">
        <f t="shared" si="6"/>
      </c>
      <c r="K35" s="11">
        <f t="shared" si="6"/>
      </c>
      <c r="L35" s="11">
        <f t="shared" si="6"/>
      </c>
    </row>
    <row r="36" spans="1:12" ht="13.5">
      <c r="A36" s="4" t="s">
        <v>69</v>
      </c>
      <c r="B36" s="11">
        <f aca="true" t="shared" si="7" ref="B36:L36">IF(ISERROR((B22/B8-1)*100),"",(B22/B8-1)*100)</f>
      </c>
      <c r="C36" s="11">
        <f t="shared" si="7"/>
      </c>
      <c r="D36" s="11">
        <f t="shared" si="7"/>
      </c>
      <c r="E36" s="11">
        <f t="shared" si="7"/>
      </c>
      <c r="F36" s="11">
        <f t="shared" si="7"/>
      </c>
      <c r="G36" s="11">
        <f t="shared" si="7"/>
      </c>
      <c r="H36" s="11">
        <f t="shared" si="7"/>
      </c>
      <c r="I36" s="11">
        <f t="shared" si="7"/>
      </c>
      <c r="J36" s="11">
        <f t="shared" si="7"/>
      </c>
      <c r="K36" s="11">
        <f t="shared" si="7"/>
      </c>
      <c r="L36" s="11">
        <f t="shared" si="7"/>
      </c>
    </row>
    <row r="37" spans="1:12" ht="13.5">
      <c r="A37" s="4" t="s">
        <v>70</v>
      </c>
      <c r="B37" s="11">
        <f aca="true" t="shared" si="8" ref="B37:L37">IF(ISERROR((B23/B9-1)*100),"",(B23/B9-1)*100)</f>
      </c>
      <c r="C37" s="11">
        <f t="shared" si="8"/>
      </c>
      <c r="D37" s="11">
        <f t="shared" si="8"/>
      </c>
      <c r="E37" s="11">
        <f t="shared" si="8"/>
      </c>
      <c r="F37" s="11">
        <f t="shared" si="8"/>
      </c>
      <c r="G37" s="11">
        <f t="shared" si="8"/>
      </c>
      <c r="H37" s="11">
        <f t="shared" si="8"/>
      </c>
      <c r="I37" s="11">
        <f t="shared" si="8"/>
      </c>
      <c r="J37" s="11">
        <f t="shared" si="8"/>
      </c>
      <c r="K37" s="11">
        <f t="shared" si="8"/>
      </c>
      <c r="L37" s="11">
        <f t="shared" si="8"/>
      </c>
    </row>
    <row r="38" spans="1:12" ht="13.5">
      <c r="A38" s="4" t="s">
        <v>71</v>
      </c>
      <c r="B38" s="11">
        <f aca="true" t="shared" si="9" ref="B38:L38">IF(ISERROR((B24/B10-1)*100),"",(B24/B10-1)*100)</f>
      </c>
      <c r="C38" s="11">
        <f t="shared" si="9"/>
      </c>
      <c r="D38" s="11">
        <f t="shared" si="9"/>
      </c>
      <c r="E38" s="11">
        <f t="shared" si="9"/>
      </c>
      <c r="F38" s="11">
        <f t="shared" si="9"/>
      </c>
      <c r="G38" s="11">
        <f t="shared" si="9"/>
      </c>
      <c r="H38" s="11">
        <f t="shared" si="9"/>
      </c>
      <c r="I38" s="11">
        <f t="shared" si="9"/>
      </c>
      <c r="J38" s="11">
        <f t="shared" si="9"/>
      </c>
      <c r="K38" s="11">
        <f t="shared" si="9"/>
      </c>
      <c r="L38" s="11">
        <f t="shared" si="9"/>
      </c>
    </row>
    <row r="39" spans="1:12" ht="13.5">
      <c r="A39" s="4" t="s">
        <v>72</v>
      </c>
      <c r="B39" s="11">
        <f aca="true" t="shared" si="10" ref="B39:L39">IF(ISERROR((B25/B11-1)*100),"",(B25/B11-1)*100)</f>
      </c>
      <c r="C39" s="11">
        <f t="shared" si="10"/>
      </c>
      <c r="D39" s="11">
        <f t="shared" si="10"/>
      </c>
      <c r="E39" s="11">
        <f t="shared" si="10"/>
      </c>
      <c r="F39" s="11">
        <f t="shared" si="10"/>
      </c>
      <c r="G39" s="11">
        <f t="shared" si="10"/>
      </c>
      <c r="H39" s="11">
        <f t="shared" si="10"/>
      </c>
      <c r="I39" s="11">
        <f t="shared" si="10"/>
      </c>
      <c r="J39" s="11">
        <f t="shared" si="10"/>
      </c>
      <c r="K39" s="11">
        <f t="shared" si="10"/>
      </c>
      <c r="L39" s="11">
        <f t="shared" si="10"/>
      </c>
    </row>
    <row r="40" spans="1:12" ht="13.5">
      <c r="A40" s="4" t="s">
        <v>73</v>
      </c>
      <c r="B40" s="11">
        <f aca="true" t="shared" si="11" ref="B40:L40">IF(ISERROR((B26/B12-1)*100),"",(B26/B12-1)*100)</f>
      </c>
      <c r="C40" s="11">
        <f t="shared" si="11"/>
      </c>
      <c r="D40" s="11">
        <f t="shared" si="11"/>
      </c>
      <c r="E40" s="11">
        <f t="shared" si="11"/>
      </c>
      <c r="F40" s="11">
        <f t="shared" si="11"/>
      </c>
      <c r="G40" s="11">
        <f t="shared" si="11"/>
      </c>
      <c r="H40" s="11">
        <f t="shared" si="11"/>
      </c>
      <c r="I40" s="11">
        <f t="shared" si="11"/>
      </c>
      <c r="J40" s="11">
        <f t="shared" si="11"/>
      </c>
      <c r="K40" s="11">
        <f t="shared" si="11"/>
      </c>
      <c r="L40" s="11">
        <f t="shared" si="11"/>
      </c>
    </row>
    <row r="41" spans="1:12" ht="13.5">
      <c r="A41" s="4" t="s">
        <v>74</v>
      </c>
      <c r="B41" s="11">
        <f aca="true" t="shared" si="12" ref="B41:L41">IF(ISERROR((B27/B13-1)*100),"",(B27/B13-1)*100)</f>
      </c>
      <c r="C41" s="11">
        <f t="shared" si="12"/>
      </c>
      <c r="D41" s="11">
        <f t="shared" si="12"/>
      </c>
      <c r="E41" s="11">
        <f t="shared" si="12"/>
      </c>
      <c r="F41" s="11">
        <f t="shared" si="12"/>
      </c>
      <c r="G41" s="11">
        <f t="shared" si="12"/>
      </c>
      <c r="H41" s="11">
        <f t="shared" si="12"/>
      </c>
      <c r="I41" s="11">
        <f t="shared" si="12"/>
      </c>
      <c r="J41" s="11">
        <f t="shared" si="12"/>
      </c>
      <c r="K41" s="11">
        <f t="shared" si="12"/>
      </c>
      <c r="L41" s="11">
        <f t="shared" si="12"/>
      </c>
    </row>
    <row r="42" spans="1:12" ht="13.5">
      <c r="A42" s="4" t="s">
        <v>87</v>
      </c>
      <c r="B42" s="11">
        <f aca="true" t="shared" si="13" ref="B42:L42">IF(ISERROR((B28/B14-1)*100),"",(B28/B14-1)*100)</f>
      </c>
      <c r="C42" s="11">
        <f t="shared" si="13"/>
      </c>
      <c r="D42" s="11">
        <f t="shared" si="13"/>
      </c>
      <c r="E42" s="11">
        <f t="shared" si="13"/>
      </c>
      <c r="F42" s="11">
        <f t="shared" si="13"/>
      </c>
      <c r="G42" s="11">
        <f t="shared" si="13"/>
      </c>
      <c r="H42" s="11">
        <f t="shared" si="13"/>
      </c>
      <c r="I42" s="11">
        <f t="shared" si="13"/>
      </c>
      <c r="J42" s="11">
        <f t="shared" si="13"/>
      </c>
      <c r="K42" s="11">
        <f t="shared" si="13"/>
      </c>
      <c r="L42" s="11">
        <f t="shared" si="13"/>
      </c>
    </row>
    <row r="43" spans="1:12" ht="13.5">
      <c r="A43" s="5"/>
      <c r="B43" s="11">
        <f aca="true" t="shared" si="14" ref="B43:L43">IF(ISERROR((B29/B15-1)*100),"",(B29/B15-1)*100)</f>
      </c>
      <c r="C43" s="11">
        <f t="shared" si="14"/>
      </c>
      <c r="D43" s="11">
        <f t="shared" si="14"/>
      </c>
      <c r="E43" s="11">
        <f t="shared" si="14"/>
      </c>
      <c r="F43" s="11">
        <f t="shared" si="14"/>
      </c>
      <c r="G43" s="11">
        <f t="shared" si="14"/>
      </c>
      <c r="H43" s="11">
        <f t="shared" si="14"/>
      </c>
      <c r="I43" s="11">
        <f t="shared" si="14"/>
      </c>
      <c r="J43" s="11">
        <f t="shared" si="14"/>
      </c>
      <c r="K43" s="11">
        <f t="shared" si="14"/>
      </c>
      <c r="L43" s="11">
        <f t="shared" si="14"/>
      </c>
    </row>
    <row r="45" spans="1:12" ht="13.5">
      <c r="A45" t="s">
        <v>93</v>
      </c>
      <c r="L45" s="14" t="s">
        <v>3</v>
      </c>
    </row>
    <row r="46" spans="1:12" ht="13.5">
      <c r="A46" s="6"/>
      <c r="B46" s="3" t="s">
        <v>57</v>
      </c>
      <c r="C46" s="3" t="s">
        <v>58</v>
      </c>
      <c r="D46" s="3" t="s">
        <v>59</v>
      </c>
      <c r="E46" s="3" t="s">
        <v>60</v>
      </c>
      <c r="F46" s="3" t="s">
        <v>61</v>
      </c>
      <c r="G46" s="3" t="s">
        <v>62</v>
      </c>
      <c r="H46" s="3" t="s">
        <v>63</v>
      </c>
      <c r="I46" s="3" t="s">
        <v>64</v>
      </c>
      <c r="J46" s="3" t="s">
        <v>65</v>
      </c>
      <c r="K46" s="3" t="s">
        <v>89</v>
      </c>
      <c r="L46" s="3" t="s">
        <v>0</v>
      </c>
    </row>
    <row r="47" spans="1:12" ht="13.5">
      <c r="A47" s="4" t="s">
        <v>66</v>
      </c>
      <c r="B47" s="9">
        <f aca="true" t="shared" si="15" ref="B47:L47">B19-B5</f>
        <v>0</v>
      </c>
      <c r="C47" s="9">
        <f t="shared" si="15"/>
        <v>0</v>
      </c>
      <c r="D47" s="9">
        <f t="shared" si="15"/>
        <v>0</v>
      </c>
      <c r="E47" s="9">
        <f t="shared" si="15"/>
        <v>0</v>
      </c>
      <c r="F47" s="9">
        <f t="shared" si="15"/>
        <v>0</v>
      </c>
      <c r="G47" s="9">
        <f t="shared" si="15"/>
        <v>0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</row>
    <row r="48" spans="1:12" ht="13.5">
      <c r="A48" s="4" t="s">
        <v>67</v>
      </c>
      <c r="B48" s="15">
        <f aca="true" t="shared" si="16" ref="B48:L48">B20-B6</f>
        <v>0</v>
      </c>
      <c r="C48" s="15">
        <f t="shared" si="16"/>
        <v>0</v>
      </c>
      <c r="D48" s="15">
        <f t="shared" si="16"/>
        <v>0</v>
      </c>
      <c r="E48" s="15">
        <f t="shared" si="16"/>
        <v>0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>
        <f t="shared" si="16"/>
        <v>0</v>
      </c>
      <c r="J48" s="15">
        <f t="shared" si="16"/>
        <v>0</v>
      </c>
      <c r="K48" s="15">
        <f t="shared" si="16"/>
        <v>0</v>
      </c>
      <c r="L48" s="15">
        <f t="shared" si="16"/>
        <v>0</v>
      </c>
    </row>
    <row r="49" spans="1:12" ht="13.5">
      <c r="A49" s="4" t="s">
        <v>68</v>
      </c>
      <c r="B49" s="15">
        <f aca="true" t="shared" si="17" ref="B49:L49">B21-B7</f>
        <v>0</v>
      </c>
      <c r="C49" s="15">
        <f t="shared" si="17"/>
        <v>0</v>
      </c>
      <c r="D49" s="15">
        <f t="shared" si="17"/>
        <v>0</v>
      </c>
      <c r="E49" s="15">
        <f t="shared" si="17"/>
        <v>0</v>
      </c>
      <c r="F49" s="15">
        <f t="shared" si="17"/>
        <v>0</v>
      </c>
      <c r="G49" s="15">
        <f t="shared" si="17"/>
        <v>0</v>
      </c>
      <c r="H49" s="15">
        <f t="shared" si="17"/>
        <v>0</v>
      </c>
      <c r="I49" s="15">
        <f t="shared" si="17"/>
        <v>0</v>
      </c>
      <c r="J49" s="15">
        <f t="shared" si="17"/>
        <v>0</v>
      </c>
      <c r="K49" s="15">
        <f t="shared" si="17"/>
        <v>0</v>
      </c>
      <c r="L49" s="15">
        <f t="shared" si="17"/>
        <v>0</v>
      </c>
    </row>
    <row r="50" spans="1:12" ht="13.5">
      <c r="A50" s="4" t="s">
        <v>69</v>
      </c>
      <c r="B50" s="15">
        <f aca="true" t="shared" si="18" ref="B50:L50">B22-B8</f>
        <v>0</v>
      </c>
      <c r="C50" s="15">
        <f t="shared" si="18"/>
        <v>0</v>
      </c>
      <c r="D50" s="15">
        <f t="shared" si="18"/>
        <v>0</v>
      </c>
      <c r="E50" s="15">
        <f t="shared" si="18"/>
        <v>0</v>
      </c>
      <c r="F50" s="15">
        <f t="shared" si="18"/>
        <v>0</v>
      </c>
      <c r="G50" s="15">
        <f t="shared" si="18"/>
        <v>0</v>
      </c>
      <c r="H50" s="15">
        <f t="shared" si="18"/>
        <v>0</v>
      </c>
      <c r="I50" s="15">
        <f t="shared" si="18"/>
        <v>0</v>
      </c>
      <c r="J50" s="15">
        <f t="shared" si="18"/>
        <v>0</v>
      </c>
      <c r="K50" s="15">
        <f t="shared" si="18"/>
        <v>0</v>
      </c>
      <c r="L50" s="15">
        <f t="shared" si="18"/>
        <v>0</v>
      </c>
    </row>
    <row r="51" spans="1:12" ht="13.5">
      <c r="A51" s="4" t="s">
        <v>70</v>
      </c>
      <c r="B51" s="15">
        <f aca="true" t="shared" si="19" ref="B51:L51">B23-B9</f>
        <v>0</v>
      </c>
      <c r="C51" s="15">
        <f t="shared" si="19"/>
        <v>0</v>
      </c>
      <c r="D51" s="15">
        <f t="shared" si="19"/>
        <v>0</v>
      </c>
      <c r="E51" s="15">
        <f t="shared" si="19"/>
        <v>0</v>
      </c>
      <c r="F51" s="15">
        <f t="shared" si="19"/>
        <v>0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0</v>
      </c>
      <c r="L51" s="15">
        <f t="shared" si="19"/>
        <v>0</v>
      </c>
    </row>
    <row r="52" spans="1:12" ht="13.5">
      <c r="A52" s="4" t="s">
        <v>71</v>
      </c>
      <c r="B52" s="15">
        <f aca="true" t="shared" si="20" ref="B52:L52">B24-B10</f>
        <v>0</v>
      </c>
      <c r="C52" s="15">
        <f t="shared" si="20"/>
        <v>0</v>
      </c>
      <c r="D52" s="15">
        <f t="shared" si="20"/>
        <v>0</v>
      </c>
      <c r="E52" s="15">
        <f t="shared" si="20"/>
        <v>0</v>
      </c>
      <c r="F52" s="15">
        <f t="shared" si="20"/>
        <v>0</v>
      </c>
      <c r="G52" s="15">
        <f t="shared" si="20"/>
        <v>0</v>
      </c>
      <c r="H52" s="15">
        <f t="shared" si="20"/>
        <v>0</v>
      </c>
      <c r="I52" s="15">
        <f t="shared" si="20"/>
        <v>0</v>
      </c>
      <c r="J52" s="15">
        <f t="shared" si="20"/>
        <v>0</v>
      </c>
      <c r="K52" s="15">
        <f t="shared" si="20"/>
        <v>0</v>
      </c>
      <c r="L52" s="15">
        <f t="shared" si="20"/>
        <v>0</v>
      </c>
    </row>
    <row r="53" spans="1:12" ht="13.5">
      <c r="A53" s="4" t="s">
        <v>72</v>
      </c>
      <c r="B53" s="15">
        <f aca="true" t="shared" si="21" ref="B53:L53">B25-B11</f>
        <v>0</v>
      </c>
      <c r="C53" s="15">
        <f t="shared" si="21"/>
        <v>0</v>
      </c>
      <c r="D53" s="15">
        <f t="shared" si="21"/>
        <v>0</v>
      </c>
      <c r="E53" s="15">
        <f t="shared" si="21"/>
        <v>0</v>
      </c>
      <c r="F53" s="15">
        <f t="shared" si="21"/>
        <v>0</v>
      </c>
      <c r="G53" s="15">
        <f t="shared" si="21"/>
        <v>0</v>
      </c>
      <c r="H53" s="15">
        <f t="shared" si="21"/>
        <v>0</v>
      </c>
      <c r="I53" s="15">
        <f t="shared" si="21"/>
        <v>0</v>
      </c>
      <c r="J53" s="15">
        <f t="shared" si="21"/>
        <v>0</v>
      </c>
      <c r="K53" s="15">
        <f t="shared" si="21"/>
        <v>0</v>
      </c>
      <c r="L53" s="15">
        <f t="shared" si="21"/>
        <v>0</v>
      </c>
    </row>
    <row r="54" spans="1:12" ht="13.5">
      <c r="A54" s="4" t="s">
        <v>73</v>
      </c>
      <c r="B54" s="15">
        <f aca="true" t="shared" si="22" ref="B54:L54">B26-B12</f>
        <v>0</v>
      </c>
      <c r="C54" s="15">
        <f t="shared" si="22"/>
        <v>0</v>
      </c>
      <c r="D54" s="15">
        <f t="shared" si="22"/>
        <v>0</v>
      </c>
      <c r="E54" s="15">
        <f t="shared" si="22"/>
        <v>0</v>
      </c>
      <c r="F54" s="15">
        <f t="shared" si="22"/>
        <v>0</v>
      </c>
      <c r="G54" s="15">
        <f t="shared" si="22"/>
        <v>0</v>
      </c>
      <c r="H54" s="15">
        <f t="shared" si="22"/>
        <v>0</v>
      </c>
      <c r="I54" s="15">
        <f t="shared" si="22"/>
        <v>0</v>
      </c>
      <c r="J54" s="15">
        <f t="shared" si="22"/>
        <v>0</v>
      </c>
      <c r="K54" s="15">
        <f t="shared" si="22"/>
        <v>0</v>
      </c>
      <c r="L54" s="15">
        <f t="shared" si="22"/>
        <v>0</v>
      </c>
    </row>
    <row r="55" spans="1:12" ht="13.5">
      <c r="A55" s="4" t="s">
        <v>74</v>
      </c>
      <c r="B55" s="15">
        <f aca="true" t="shared" si="23" ref="B55:L55">B27-B13</f>
        <v>0</v>
      </c>
      <c r="C55" s="15">
        <f t="shared" si="23"/>
        <v>0</v>
      </c>
      <c r="D55" s="15">
        <f t="shared" si="23"/>
        <v>0</v>
      </c>
      <c r="E55" s="15">
        <f t="shared" si="23"/>
        <v>0</v>
      </c>
      <c r="F55" s="15">
        <f t="shared" si="23"/>
        <v>0</v>
      </c>
      <c r="G55" s="15">
        <f t="shared" si="23"/>
        <v>0</v>
      </c>
      <c r="H55" s="15">
        <f t="shared" si="23"/>
        <v>0</v>
      </c>
      <c r="I55" s="15">
        <f t="shared" si="23"/>
        <v>0</v>
      </c>
      <c r="J55" s="15">
        <f t="shared" si="23"/>
        <v>0</v>
      </c>
      <c r="K55" s="15">
        <f t="shared" si="23"/>
        <v>0</v>
      </c>
      <c r="L55" s="15">
        <f t="shared" si="23"/>
        <v>0</v>
      </c>
    </row>
    <row r="56" spans="1:12" ht="13.5">
      <c r="A56" s="4" t="s">
        <v>87</v>
      </c>
      <c r="B56" s="15">
        <f aca="true" t="shared" si="24" ref="B56:L56">B28-B14</f>
        <v>0</v>
      </c>
      <c r="C56" s="15">
        <f t="shared" si="24"/>
        <v>0</v>
      </c>
      <c r="D56" s="15">
        <f t="shared" si="24"/>
        <v>0</v>
      </c>
      <c r="E56" s="15">
        <f t="shared" si="24"/>
        <v>0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4"/>
        <v>0</v>
      </c>
      <c r="L56" s="15">
        <f t="shared" si="24"/>
        <v>0</v>
      </c>
    </row>
    <row r="57" spans="1:12" ht="13.5">
      <c r="A57" s="5"/>
      <c r="B57" s="15">
        <f aca="true" t="shared" si="25" ref="B57:L57">B29-B15</f>
        <v>0</v>
      </c>
      <c r="C57" s="15">
        <f t="shared" si="25"/>
        <v>0</v>
      </c>
      <c r="D57" s="15">
        <f t="shared" si="25"/>
        <v>0</v>
      </c>
      <c r="E57" s="15">
        <f t="shared" si="25"/>
        <v>0</v>
      </c>
      <c r="F57" s="15">
        <f t="shared" si="25"/>
        <v>0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</row>
    <row r="60" ht="13.5">
      <c r="A60" t="s">
        <v>75</v>
      </c>
    </row>
    <row r="62" spans="1:25" ht="13.5">
      <c r="A62" t="s">
        <v>90</v>
      </c>
      <c r="L62" s="14" t="s">
        <v>1</v>
      </c>
      <c r="N62" t="s">
        <v>94</v>
      </c>
      <c r="Y62" s="14" t="s">
        <v>7</v>
      </c>
    </row>
    <row r="63" spans="1:25" ht="13.5">
      <c r="A63" s="19"/>
      <c r="B63" s="20" t="s">
        <v>22</v>
      </c>
      <c r="C63" s="20" t="s">
        <v>23</v>
      </c>
      <c r="D63" s="20" t="s">
        <v>24</v>
      </c>
      <c r="E63" s="20" t="s">
        <v>25</v>
      </c>
      <c r="F63" s="20" t="s">
        <v>26</v>
      </c>
      <c r="G63" s="20" t="s">
        <v>27</v>
      </c>
      <c r="H63" s="20" t="s">
        <v>28</v>
      </c>
      <c r="I63" s="20" t="s">
        <v>29</v>
      </c>
      <c r="J63" s="20" t="s">
        <v>30</v>
      </c>
      <c r="K63" s="20" t="s">
        <v>88</v>
      </c>
      <c r="L63" s="20" t="s">
        <v>0</v>
      </c>
      <c r="N63" s="53"/>
      <c r="O63" s="54" t="s">
        <v>57</v>
      </c>
      <c r="P63" s="54" t="s">
        <v>58</v>
      </c>
      <c r="Q63" s="54" t="s">
        <v>59</v>
      </c>
      <c r="R63" s="54" t="s">
        <v>60</v>
      </c>
      <c r="S63" s="54" t="s">
        <v>61</v>
      </c>
      <c r="T63" s="54" t="s">
        <v>62</v>
      </c>
      <c r="U63" s="54" t="s">
        <v>63</v>
      </c>
      <c r="V63" s="54" t="s">
        <v>64</v>
      </c>
      <c r="W63" s="54" t="s">
        <v>65</v>
      </c>
      <c r="X63" s="54" t="s">
        <v>89</v>
      </c>
      <c r="Y63" s="54" t="s">
        <v>0</v>
      </c>
    </row>
    <row r="64" spans="1:25" ht="13.5">
      <c r="A64" s="4" t="s">
        <v>66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>
        <f aca="true" t="shared" si="26" ref="L64:L74">SUM(B64:K64)</f>
        <v>0</v>
      </c>
      <c r="N64" s="4" t="s">
        <v>66</v>
      </c>
      <c r="O64" s="7">
        <f>IF(ISERROR(B64/B5),0,(B64/B5))</f>
        <v>0</v>
      </c>
      <c r="P64" s="7">
        <f aca="true" t="shared" si="27" ref="P64:Y64">IF(ISERROR(C64/C5),0,(C64/C5))</f>
        <v>0</v>
      </c>
      <c r="Q64" s="7">
        <f t="shared" si="27"/>
        <v>0</v>
      </c>
      <c r="R64" s="7">
        <f t="shared" si="27"/>
        <v>0</v>
      </c>
      <c r="S64" s="7">
        <f t="shared" si="27"/>
        <v>0</v>
      </c>
      <c r="T64" s="7">
        <f t="shared" si="27"/>
        <v>0</v>
      </c>
      <c r="U64" s="7">
        <f t="shared" si="27"/>
        <v>0</v>
      </c>
      <c r="V64" s="7">
        <f t="shared" si="27"/>
        <v>0</v>
      </c>
      <c r="W64" s="7">
        <f t="shared" si="27"/>
        <v>0</v>
      </c>
      <c r="X64" s="7">
        <f t="shared" si="27"/>
        <v>0</v>
      </c>
      <c r="Y64" s="7">
        <f t="shared" si="27"/>
        <v>0</v>
      </c>
    </row>
    <row r="65" spans="1:25" ht="13.5">
      <c r="A65" s="4" t="s">
        <v>67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2">
        <f t="shared" si="26"/>
        <v>0</v>
      </c>
      <c r="N65" s="4" t="s">
        <v>67</v>
      </c>
      <c r="O65" s="7">
        <f aca="true" t="shared" si="28" ref="O65:Y65">IF(ISERROR(B65/B6),0,(B65/B6))</f>
        <v>0</v>
      </c>
      <c r="P65" s="7">
        <f t="shared" si="28"/>
        <v>0</v>
      </c>
      <c r="Q65" s="7">
        <f t="shared" si="28"/>
        <v>0</v>
      </c>
      <c r="R65" s="7">
        <f t="shared" si="28"/>
        <v>0</v>
      </c>
      <c r="S65" s="7">
        <f t="shared" si="28"/>
        <v>0</v>
      </c>
      <c r="T65" s="7">
        <f t="shared" si="28"/>
        <v>0</v>
      </c>
      <c r="U65" s="7">
        <f t="shared" si="28"/>
        <v>0</v>
      </c>
      <c r="V65" s="7">
        <f t="shared" si="28"/>
        <v>0</v>
      </c>
      <c r="W65" s="7">
        <f t="shared" si="28"/>
        <v>0</v>
      </c>
      <c r="X65" s="7">
        <f t="shared" si="28"/>
        <v>0</v>
      </c>
      <c r="Y65" s="7">
        <f t="shared" si="28"/>
        <v>0</v>
      </c>
    </row>
    <row r="66" spans="1:25" ht="13.5">
      <c r="A66" s="4" t="s">
        <v>68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2">
        <f t="shared" si="26"/>
        <v>0</v>
      </c>
      <c r="N66" s="4" t="s">
        <v>68</v>
      </c>
      <c r="O66" s="7">
        <f aca="true" t="shared" si="29" ref="O66:Y66">IF(ISERROR(B66/B7),0,(B66/B7))</f>
        <v>0</v>
      </c>
      <c r="P66" s="7">
        <f t="shared" si="29"/>
        <v>0</v>
      </c>
      <c r="Q66" s="7">
        <f t="shared" si="29"/>
        <v>0</v>
      </c>
      <c r="R66" s="7">
        <f t="shared" si="29"/>
        <v>0</v>
      </c>
      <c r="S66" s="7">
        <f t="shared" si="29"/>
        <v>0</v>
      </c>
      <c r="T66" s="7">
        <f t="shared" si="29"/>
        <v>0</v>
      </c>
      <c r="U66" s="7">
        <f t="shared" si="29"/>
        <v>0</v>
      </c>
      <c r="V66" s="7">
        <f t="shared" si="29"/>
        <v>0</v>
      </c>
      <c r="W66" s="7">
        <f t="shared" si="29"/>
        <v>0</v>
      </c>
      <c r="X66" s="7">
        <f t="shared" si="29"/>
        <v>0</v>
      </c>
      <c r="Y66" s="7">
        <f t="shared" si="29"/>
        <v>0</v>
      </c>
    </row>
    <row r="67" spans="1:25" ht="13.5">
      <c r="A67" s="4" t="s">
        <v>69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2">
        <f t="shared" si="26"/>
        <v>0</v>
      </c>
      <c r="N67" s="4" t="s">
        <v>69</v>
      </c>
      <c r="O67" s="7">
        <f aca="true" t="shared" si="30" ref="O67:Y67">IF(ISERROR(B67/B8),0,(B67/B8))</f>
        <v>0</v>
      </c>
      <c r="P67" s="7">
        <f t="shared" si="30"/>
        <v>0</v>
      </c>
      <c r="Q67" s="7">
        <f t="shared" si="30"/>
        <v>0</v>
      </c>
      <c r="R67" s="7">
        <f t="shared" si="30"/>
        <v>0</v>
      </c>
      <c r="S67" s="7">
        <f t="shared" si="30"/>
        <v>0</v>
      </c>
      <c r="T67" s="7">
        <f t="shared" si="30"/>
        <v>0</v>
      </c>
      <c r="U67" s="7">
        <f t="shared" si="30"/>
        <v>0</v>
      </c>
      <c r="V67" s="7">
        <f t="shared" si="30"/>
        <v>0</v>
      </c>
      <c r="W67" s="7">
        <f t="shared" si="30"/>
        <v>0</v>
      </c>
      <c r="X67" s="7">
        <f t="shared" si="30"/>
        <v>0</v>
      </c>
      <c r="Y67" s="7">
        <f t="shared" si="30"/>
        <v>0</v>
      </c>
    </row>
    <row r="68" spans="1:25" ht="13.5">
      <c r="A68" s="4" t="s">
        <v>70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>
        <f t="shared" si="26"/>
        <v>0</v>
      </c>
      <c r="N68" s="4" t="s">
        <v>70</v>
      </c>
      <c r="O68" s="7">
        <f aca="true" t="shared" si="31" ref="O68:Y68">IF(ISERROR(B68/B9),0,(B68/B9))</f>
        <v>0</v>
      </c>
      <c r="P68" s="7">
        <f t="shared" si="31"/>
        <v>0</v>
      </c>
      <c r="Q68" s="7">
        <f t="shared" si="31"/>
        <v>0</v>
      </c>
      <c r="R68" s="7">
        <f t="shared" si="31"/>
        <v>0</v>
      </c>
      <c r="S68" s="7">
        <f t="shared" si="31"/>
        <v>0</v>
      </c>
      <c r="T68" s="7">
        <f t="shared" si="31"/>
        <v>0</v>
      </c>
      <c r="U68" s="7">
        <f t="shared" si="31"/>
        <v>0</v>
      </c>
      <c r="V68" s="7">
        <f t="shared" si="31"/>
        <v>0</v>
      </c>
      <c r="W68" s="7">
        <f t="shared" si="31"/>
        <v>0</v>
      </c>
      <c r="X68" s="7">
        <f t="shared" si="31"/>
        <v>0</v>
      </c>
      <c r="Y68" s="7">
        <f t="shared" si="31"/>
        <v>0</v>
      </c>
    </row>
    <row r="69" spans="1:25" ht="13.5">
      <c r="A69" s="4" t="s">
        <v>71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2">
        <f t="shared" si="26"/>
        <v>0</v>
      </c>
      <c r="N69" s="4" t="s">
        <v>71</v>
      </c>
      <c r="O69" s="7">
        <f aca="true" t="shared" si="32" ref="O69:Y69">IF(ISERROR(B69/B10),0,(B69/B10))</f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</row>
    <row r="70" spans="1:25" ht="13.5">
      <c r="A70" s="4" t="s">
        <v>72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2">
        <f t="shared" si="26"/>
        <v>0</v>
      </c>
      <c r="N70" s="4" t="s">
        <v>72</v>
      </c>
      <c r="O70" s="7">
        <f aca="true" t="shared" si="33" ref="O70:Y70">IF(ISERROR(B70/B11),0,(B70/B11))</f>
        <v>0</v>
      </c>
      <c r="P70" s="7">
        <f t="shared" si="33"/>
        <v>0</v>
      </c>
      <c r="Q70" s="7">
        <f t="shared" si="33"/>
        <v>0</v>
      </c>
      <c r="R70" s="7">
        <f t="shared" si="33"/>
        <v>0</v>
      </c>
      <c r="S70" s="7">
        <f t="shared" si="33"/>
        <v>0</v>
      </c>
      <c r="T70" s="7">
        <f t="shared" si="33"/>
        <v>0</v>
      </c>
      <c r="U70" s="7">
        <f t="shared" si="33"/>
        <v>0</v>
      </c>
      <c r="V70" s="7">
        <f t="shared" si="33"/>
        <v>0</v>
      </c>
      <c r="W70" s="7">
        <f t="shared" si="33"/>
        <v>0</v>
      </c>
      <c r="X70" s="7">
        <f t="shared" si="33"/>
        <v>0</v>
      </c>
      <c r="Y70" s="7">
        <f t="shared" si="33"/>
        <v>0</v>
      </c>
    </row>
    <row r="71" spans="1:25" ht="13.5">
      <c r="A71" s="4" t="s">
        <v>73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2">
        <f t="shared" si="26"/>
        <v>0</v>
      </c>
      <c r="N71" s="4" t="s">
        <v>73</v>
      </c>
      <c r="O71" s="7">
        <f aca="true" t="shared" si="34" ref="O71:Y71">IF(ISERROR(B71/B12),0,(B71/B12))</f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</row>
    <row r="72" spans="1:25" ht="13.5">
      <c r="A72" s="4" t="s">
        <v>74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2">
        <f t="shared" si="26"/>
        <v>0</v>
      </c>
      <c r="N72" s="4" t="s">
        <v>74</v>
      </c>
      <c r="O72" s="7">
        <f aca="true" t="shared" si="35" ref="O72:Y72">IF(ISERROR(B72/B13),0,(B72/B13))</f>
        <v>0</v>
      </c>
      <c r="P72" s="7">
        <f t="shared" si="35"/>
        <v>0</v>
      </c>
      <c r="Q72" s="7">
        <f t="shared" si="35"/>
        <v>0</v>
      </c>
      <c r="R72" s="7">
        <f t="shared" si="35"/>
        <v>0</v>
      </c>
      <c r="S72" s="7">
        <f t="shared" si="35"/>
        <v>0</v>
      </c>
      <c r="T72" s="7">
        <f t="shared" si="35"/>
        <v>0</v>
      </c>
      <c r="U72" s="7">
        <f t="shared" si="35"/>
        <v>0</v>
      </c>
      <c r="V72" s="7">
        <f t="shared" si="35"/>
        <v>0</v>
      </c>
      <c r="W72" s="7">
        <f t="shared" si="35"/>
        <v>0</v>
      </c>
      <c r="X72" s="7">
        <f t="shared" si="35"/>
        <v>0</v>
      </c>
      <c r="Y72" s="7">
        <f t="shared" si="35"/>
        <v>0</v>
      </c>
    </row>
    <row r="73" spans="1:25" ht="13.5">
      <c r="A73" s="4" t="s">
        <v>87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2">
        <f t="shared" si="26"/>
        <v>0</v>
      </c>
      <c r="N73" s="4" t="s">
        <v>87</v>
      </c>
      <c r="O73" s="7">
        <f aca="true" t="shared" si="36" ref="O73:Y73">IF(ISERROR(B73/B14),0,(B73/B14))</f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6"/>
        <v>0</v>
      </c>
      <c r="U73" s="7">
        <f t="shared" si="36"/>
        <v>0</v>
      </c>
      <c r="V73" s="7">
        <f t="shared" si="36"/>
        <v>0</v>
      </c>
      <c r="W73" s="7">
        <f t="shared" si="36"/>
        <v>0</v>
      </c>
      <c r="X73" s="7">
        <f t="shared" si="36"/>
        <v>0</v>
      </c>
      <c r="Y73" s="7">
        <f t="shared" si="36"/>
        <v>0</v>
      </c>
    </row>
    <row r="74" spans="1:25" ht="13.5">
      <c r="A74" s="5"/>
      <c r="B74" s="13">
        <f aca="true" t="shared" si="37" ref="B74:K74">SUM(B64:B73)</f>
        <v>0</v>
      </c>
      <c r="C74" s="13">
        <f t="shared" si="37"/>
        <v>0</v>
      </c>
      <c r="D74" s="13">
        <f t="shared" si="37"/>
        <v>0</v>
      </c>
      <c r="E74" s="13">
        <f t="shared" si="37"/>
        <v>0</v>
      </c>
      <c r="F74" s="13">
        <f t="shared" si="37"/>
        <v>0</v>
      </c>
      <c r="G74" s="13">
        <f t="shared" si="37"/>
        <v>0</v>
      </c>
      <c r="H74" s="13">
        <f t="shared" si="37"/>
        <v>0</v>
      </c>
      <c r="I74" s="13">
        <f t="shared" si="37"/>
        <v>0</v>
      </c>
      <c r="J74" s="13">
        <f t="shared" si="37"/>
        <v>0</v>
      </c>
      <c r="K74" s="13">
        <f t="shared" si="37"/>
        <v>0</v>
      </c>
      <c r="L74" s="12">
        <f t="shared" si="26"/>
        <v>0</v>
      </c>
      <c r="N74" s="5"/>
      <c r="O74" s="7">
        <f aca="true" t="shared" si="38" ref="O74:Y74">IF(ISERROR(B74/B15),0,(B74/B15))</f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</row>
    <row r="76" spans="1:25" ht="13.5">
      <c r="A76" t="s">
        <v>91</v>
      </c>
      <c r="L76" s="14" t="s">
        <v>1</v>
      </c>
      <c r="N76" t="s">
        <v>95</v>
      </c>
      <c r="Y76" s="14" t="s">
        <v>7</v>
      </c>
    </row>
    <row r="77" spans="1:25" ht="13.5">
      <c r="A77" s="21"/>
      <c r="B77" s="20" t="s">
        <v>22</v>
      </c>
      <c r="C77" s="20" t="s">
        <v>23</v>
      </c>
      <c r="D77" s="20" t="s">
        <v>24</v>
      </c>
      <c r="E77" s="20" t="s">
        <v>25</v>
      </c>
      <c r="F77" s="20" t="s">
        <v>26</v>
      </c>
      <c r="G77" s="20" t="s">
        <v>27</v>
      </c>
      <c r="H77" s="20" t="s">
        <v>28</v>
      </c>
      <c r="I77" s="20" t="s">
        <v>29</v>
      </c>
      <c r="J77" s="20" t="s">
        <v>30</v>
      </c>
      <c r="K77" s="20" t="s">
        <v>88</v>
      </c>
      <c r="L77" s="20" t="s">
        <v>0</v>
      </c>
      <c r="N77" s="53"/>
      <c r="O77" s="54" t="s">
        <v>57</v>
      </c>
      <c r="P77" s="54" t="s">
        <v>58</v>
      </c>
      <c r="Q77" s="54" t="s">
        <v>59</v>
      </c>
      <c r="R77" s="54" t="s">
        <v>60</v>
      </c>
      <c r="S77" s="54" t="s">
        <v>61</v>
      </c>
      <c r="T77" s="54" t="s">
        <v>62</v>
      </c>
      <c r="U77" s="54" t="s">
        <v>63</v>
      </c>
      <c r="V77" s="54" t="s">
        <v>64</v>
      </c>
      <c r="W77" s="54" t="s">
        <v>65</v>
      </c>
      <c r="X77" s="54" t="s">
        <v>89</v>
      </c>
      <c r="Y77" s="54" t="s">
        <v>0</v>
      </c>
    </row>
    <row r="78" spans="1:25" ht="13.5">
      <c r="A78" s="4" t="s">
        <v>66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>
        <f aca="true" t="shared" si="39" ref="L78:L88">SUM(B78:K78)</f>
        <v>0</v>
      </c>
      <c r="N78" s="4" t="s">
        <v>66</v>
      </c>
      <c r="O78" s="7">
        <f>IF(ISERROR(B78/B19),0,(B78/B19))</f>
        <v>0</v>
      </c>
      <c r="P78" s="7">
        <f aca="true" t="shared" si="40" ref="P78:Y78">IF(ISERROR(C78/C19),0,(C78/C19))</f>
        <v>0</v>
      </c>
      <c r="Q78" s="7">
        <f t="shared" si="40"/>
        <v>0</v>
      </c>
      <c r="R78" s="7">
        <f t="shared" si="40"/>
        <v>0</v>
      </c>
      <c r="S78" s="7">
        <f t="shared" si="40"/>
        <v>0</v>
      </c>
      <c r="T78" s="7">
        <f t="shared" si="40"/>
        <v>0</v>
      </c>
      <c r="U78" s="7">
        <f t="shared" si="40"/>
        <v>0</v>
      </c>
      <c r="V78" s="7">
        <f t="shared" si="40"/>
        <v>0</v>
      </c>
      <c r="W78" s="7">
        <f t="shared" si="40"/>
        <v>0</v>
      </c>
      <c r="X78" s="7">
        <f t="shared" si="40"/>
        <v>0</v>
      </c>
      <c r="Y78" s="7">
        <f t="shared" si="40"/>
        <v>0</v>
      </c>
    </row>
    <row r="79" spans="1:25" ht="13.5">
      <c r="A79" s="4" t="s">
        <v>67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2">
        <f t="shared" si="39"/>
        <v>0</v>
      </c>
      <c r="N79" s="4" t="s">
        <v>67</v>
      </c>
      <c r="O79" s="7">
        <f aca="true" t="shared" si="41" ref="O79:Y79">IF(ISERROR(B79/B20),0,(B79/B20))</f>
        <v>0</v>
      </c>
      <c r="P79" s="7">
        <f t="shared" si="41"/>
        <v>0</v>
      </c>
      <c r="Q79" s="7">
        <f t="shared" si="41"/>
        <v>0</v>
      </c>
      <c r="R79" s="7">
        <f t="shared" si="41"/>
        <v>0</v>
      </c>
      <c r="S79" s="7">
        <f t="shared" si="41"/>
        <v>0</v>
      </c>
      <c r="T79" s="7">
        <f t="shared" si="41"/>
        <v>0</v>
      </c>
      <c r="U79" s="7">
        <f t="shared" si="41"/>
        <v>0</v>
      </c>
      <c r="V79" s="7">
        <f t="shared" si="41"/>
        <v>0</v>
      </c>
      <c r="W79" s="7">
        <f t="shared" si="41"/>
        <v>0</v>
      </c>
      <c r="X79" s="7">
        <f t="shared" si="41"/>
        <v>0</v>
      </c>
      <c r="Y79" s="7">
        <f t="shared" si="41"/>
        <v>0</v>
      </c>
    </row>
    <row r="80" spans="1:25" ht="13.5">
      <c r="A80" s="4" t="s">
        <v>68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2">
        <f t="shared" si="39"/>
        <v>0</v>
      </c>
      <c r="N80" s="4" t="s">
        <v>68</v>
      </c>
      <c r="O80" s="7">
        <f aca="true" t="shared" si="42" ref="O80:Y80">IF(ISERROR(B80/B21),0,(B80/B21))</f>
        <v>0</v>
      </c>
      <c r="P80" s="7">
        <f t="shared" si="42"/>
        <v>0</v>
      </c>
      <c r="Q80" s="7">
        <f t="shared" si="42"/>
        <v>0</v>
      </c>
      <c r="R80" s="7">
        <f t="shared" si="42"/>
        <v>0</v>
      </c>
      <c r="S80" s="7">
        <f t="shared" si="42"/>
        <v>0</v>
      </c>
      <c r="T80" s="7">
        <f t="shared" si="42"/>
        <v>0</v>
      </c>
      <c r="U80" s="7">
        <f t="shared" si="42"/>
        <v>0</v>
      </c>
      <c r="V80" s="7">
        <f t="shared" si="42"/>
        <v>0</v>
      </c>
      <c r="W80" s="7">
        <f t="shared" si="42"/>
        <v>0</v>
      </c>
      <c r="X80" s="7">
        <f t="shared" si="42"/>
        <v>0</v>
      </c>
      <c r="Y80" s="7">
        <f t="shared" si="42"/>
        <v>0</v>
      </c>
    </row>
    <row r="81" spans="1:25" ht="13.5">
      <c r="A81" s="4" t="s">
        <v>69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2">
        <f t="shared" si="39"/>
        <v>0</v>
      </c>
      <c r="N81" s="4" t="s">
        <v>69</v>
      </c>
      <c r="O81" s="7">
        <f aca="true" t="shared" si="43" ref="O81:Y81">IF(ISERROR(B81/B22),0,(B81/B22))</f>
        <v>0</v>
      </c>
      <c r="P81" s="7">
        <f t="shared" si="43"/>
        <v>0</v>
      </c>
      <c r="Q81" s="7">
        <f t="shared" si="43"/>
        <v>0</v>
      </c>
      <c r="R81" s="7">
        <f t="shared" si="43"/>
        <v>0</v>
      </c>
      <c r="S81" s="7">
        <f t="shared" si="43"/>
        <v>0</v>
      </c>
      <c r="T81" s="7">
        <f t="shared" si="43"/>
        <v>0</v>
      </c>
      <c r="U81" s="7">
        <f t="shared" si="43"/>
        <v>0</v>
      </c>
      <c r="V81" s="7">
        <f t="shared" si="43"/>
        <v>0</v>
      </c>
      <c r="W81" s="7">
        <f t="shared" si="43"/>
        <v>0</v>
      </c>
      <c r="X81" s="7">
        <f t="shared" si="43"/>
        <v>0</v>
      </c>
      <c r="Y81" s="7">
        <f t="shared" si="43"/>
        <v>0</v>
      </c>
    </row>
    <row r="82" spans="1:25" ht="13.5">
      <c r="A82" s="4" t="s">
        <v>70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2">
        <f t="shared" si="39"/>
        <v>0</v>
      </c>
      <c r="N82" s="4" t="s">
        <v>70</v>
      </c>
      <c r="O82" s="7">
        <f aca="true" t="shared" si="44" ref="O82:Y82">IF(ISERROR(B82/B23),0,(B82/B23))</f>
        <v>0</v>
      </c>
      <c r="P82" s="7">
        <f t="shared" si="44"/>
        <v>0</v>
      </c>
      <c r="Q82" s="7">
        <f t="shared" si="44"/>
        <v>0</v>
      </c>
      <c r="R82" s="7">
        <f t="shared" si="44"/>
        <v>0</v>
      </c>
      <c r="S82" s="7">
        <f t="shared" si="44"/>
        <v>0</v>
      </c>
      <c r="T82" s="7">
        <f t="shared" si="44"/>
        <v>0</v>
      </c>
      <c r="U82" s="7">
        <f t="shared" si="44"/>
        <v>0</v>
      </c>
      <c r="V82" s="7">
        <f t="shared" si="44"/>
        <v>0</v>
      </c>
      <c r="W82" s="7">
        <f t="shared" si="44"/>
        <v>0</v>
      </c>
      <c r="X82" s="7">
        <f t="shared" si="44"/>
        <v>0</v>
      </c>
      <c r="Y82" s="7">
        <f t="shared" si="44"/>
        <v>0</v>
      </c>
    </row>
    <row r="83" spans="1:25" ht="13.5">
      <c r="A83" s="4" t="s">
        <v>71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2">
        <f t="shared" si="39"/>
        <v>0</v>
      </c>
      <c r="N83" s="4" t="s">
        <v>71</v>
      </c>
      <c r="O83" s="7">
        <f aca="true" t="shared" si="45" ref="O83:Y83">IF(ISERROR(B83/B24),0,(B83/B24))</f>
        <v>0</v>
      </c>
      <c r="P83" s="7">
        <f t="shared" si="45"/>
        <v>0</v>
      </c>
      <c r="Q83" s="7">
        <f t="shared" si="45"/>
        <v>0</v>
      </c>
      <c r="R83" s="7">
        <f t="shared" si="45"/>
        <v>0</v>
      </c>
      <c r="S83" s="7">
        <f t="shared" si="45"/>
        <v>0</v>
      </c>
      <c r="T83" s="7">
        <f t="shared" si="45"/>
        <v>0</v>
      </c>
      <c r="U83" s="7">
        <f t="shared" si="45"/>
        <v>0</v>
      </c>
      <c r="V83" s="7">
        <f t="shared" si="45"/>
        <v>0</v>
      </c>
      <c r="W83" s="7">
        <f t="shared" si="45"/>
        <v>0</v>
      </c>
      <c r="X83" s="7">
        <f t="shared" si="45"/>
        <v>0</v>
      </c>
      <c r="Y83" s="7">
        <f t="shared" si="45"/>
        <v>0</v>
      </c>
    </row>
    <row r="84" spans="1:25" ht="13.5">
      <c r="A84" s="4" t="s">
        <v>72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2">
        <f t="shared" si="39"/>
        <v>0</v>
      </c>
      <c r="N84" s="4" t="s">
        <v>72</v>
      </c>
      <c r="O84" s="7">
        <f aca="true" t="shared" si="46" ref="O84:Y84">IF(ISERROR(B84/B25),0,(B84/B25))</f>
        <v>0</v>
      </c>
      <c r="P84" s="7">
        <f t="shared" si="46"/>
        <v>0</v>
      </c>
      <c r="Q84" s="7">
        <f t="shared" si="46"/>
        <v>0</v>
      </c>
      <c r="R84" s="7">
        <f t="shared" si="46"/>
        <v>0</v>
      </c>
      <c r="S84" s="7">
        <f t="shared" si="46"/>
        <v>0</v>
      </c>
      <c r="T84" s="7">
        <f t="shared" si="46"/>
        <v>0</v>
      </c>
      <c r="U84" s="7">
        <f t="shared" si="46"/>
        <v>0</v>
      </c>
      <c r="V84" s="7">
        <f t="shared" si="46"/>
        <v>0</v>
      </c>
      <c r="W84" s="7">
        <f t="shared" si="46"/>
        <v>0</v>
      </c>
      <c r="X84" s="7">
        <f t="shared" si="46"/>
        <v>0</v>
      </c>
      <c r="Y84" s="7">
        <f t="shared" si="46"/>
        <v>0</v>
      </c>
    </row>
    <row r="85" spans="1:25" ht="13.5">
      <c r="A85" s="4" t="s">
        <v>73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2">
        <f t="shared" si="39"/>
        <v>0</v>
      </c>
      <c r="N85" s="4" t="s">
        <v>73</v>
      </c>
      <c r="O85" s="7">
        <f aca="true" t="shared" si="47" ref="O85:Y85">IF(ISERROR(B85/B26),0,(B85/B26))</f>
        <v>0</v>
      </c>
      <c r="P85" s="7">
        <f t="shared" si="47"/>
        <v>0</v>
      </c>
      <c r="Q85" s="7">
        <f t="shared" si="47"/>
        <v>0</v>
      </c>
      <c r="R85" s="7">
        <f t="shared" si="47"/>
        <v>0</v>
      </c>
      <c r="S85" s="7">
        <f t="shared" si="47"/>
        <v>0</v>
      </c>
      <c r="T85" s="7">
        <f t="shared" si="47"/>
        <v>0</v>
      </c>
      <c r="U85" s="7">
        <f t="shared" si="47"/>
        <v>0</v>
      </c>
      <c r="V85" s="7">
        <f t="shared" si="47"/>
        <v>0</v>
      </c>
      <c r="W85" s="7">
        <f t="shared" si="47"/>
        <v>0</v>
      </c>
      <c r="X85" s="7">
        <f t="shared" si="47"/>
        <v>0</v>
      </c>
      <c r="Y85" s="7">
        <f t="shared" si="47"/>
        <v>0</v>
      </c>
    </row>
    <row r="86" spans="1:25" ht="13.5">
      <c r="A86" s="4" t="s">
        <v>74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2">
        <f t="shared" si="39"/>
        <v>0</v>
      </c>
      <c r="N86" s="4" t="s">
        <v>74</v>
      </c>
      <c r="O86" s="7">
        <f aca="true" t="shared" si="48" ref="O86:Y86">IF(ISERROR(B86/B27),0,(B86/B27))</f>
        <v>0</v>
      </c>
      <c r="P86" s="7">
        <f t="shared" si="48"/>
        <v>0</v>
      </c>
      <c r="Q86" s="7">
        <f t="shared" si="48"/>
        <v>0</v>
      </c>
      <c r="R86" s="7">
        <f t="shared" si="48"/>
        <v>0</v>
      </c>
      <c r="S86" s="7">
        <f t="shared" si="48"/>
        <v>0</v>
      </c>
      <c r="T86" s="7">
        <f t="shared" si="48"/>
        <v>0</v>
      </c>
      <c r="U86" s="7">
        <f t="shared" si="48"/>
        <v>0</v>
      </c>
      <c r="V86" s="7">
        <f t="shared" si="48"/>
        <v>0</v>
      </c>
      <c r="W86" s="7">
        <f t="shared" si="48"/>
        <v>0</v>
      </c>
      <c r="X86" s="7">
        <f t="shared" si="48"/>
        <v>0</v>
      </c>
      <c r="Y86" s="7">
        <f t="shared" si="48"/>
        <v>0</v>
      </c>
    </row>
    <row r="87" spans="1:25" ht="13.5">
      <c r="A87" s="4" t="s">
        <v>87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2">
        <f t="shared" si="39"/>
        <v>0</v>
      </c>
      <c r="N87" s="4" t="s">
        <v>87</v>
      </c>
      <c r="O87" s="7">
        <f aca="true" t="shared" si="49" ref="O87:Y87">IF(ISERROR(B87/B28),0,(B87/B28))</f>
        <v>0</v>
      </c>
      <c r="P87" s="7">
        <f t="shared" si="49"/>
        <v>0</v>
      </c>
      <c r="Q87" s="7">
        <f t="shared" si="49"/>
        <v>0</v>
      </c>
      <c r="R87" s="7">
        <f t="shared" si="49"/>
        <v>0</v>
      </c>
      <c r="S87" s="7">
        <f t="shared" si="49"/>
        <v>0</v>
      </c>
      <c r="T87" s="7">
        <f t="shared" si="49"/>
        <v>0</v>
      </c>
      <c r="U87" s="7">
        <f t="shared" si="49"/>
        <v>0</v>
      </c>
      <c r="V87" s="7">
        <f t="shared" si="49"/>
        <v>0</v>
      </c>
      <c r="W87" s="7">
        <f t="shared" si="49"/>
        <v>0</v>
      </c>
      <c r="X87" s="7">
        <f t="shared" si="49"/>
        <v>0</v>
      </c>
      <c r="Y87" s="7">
        <f t="shared" si="49"/>
        <v>0</v>
      </c>
    </row>
    <row r="88" spans="1:25" ht="13.5">
      <c r="A88" s="5"/>
      <c r="B88" s="13">
        <f aca="true" t="shared" si="50" ref="B88:K88">SUM(B78:B87)</f>
        <v>0</v>
      </c>
      <c r="C88" s="13">
        <f t="shared" si="50"/>
        <v>0</v>
      </c>
      <c r="D88" s="13">
        <f t="shared" si="50"/>
        <v>0</v>
      </c>
      <c r="E88" s="13">
        <f t="shared" si="50"/>
        <v>0</v>
      </c>
      <c r="F88" s="13">
        <f t="shared" si="50"/>
        <v>0</v>
      </c>
      <c r="G88" s="13">
        <f t="shared" si="50"/>
        <v>0</v>
      </c>
      <c r="H88" s="13">
        <f t="shared" si="50"/>
        <v>0</v>
      </c>
      <c r="I88" s="13">
        <f t="shared" si="50"/>
        <v>0</v>
      </c>
      <c r="J88" s="13">
        <f t="shared" si="50"/>
        <v>0</v>
      </c>
      <c r="K88" s="13">
        <f t="shared" si="50"/>
        <v>0</v>
      </c>
      <c r="L88" s="12">
        <f t="shared" si="39"/>
        <v>0</v>
      </c>
      <c r="N88" s="5"/>
      <c r="O88" s="7">
        <f aca="true" t="shared" si="51" ref="O88:Y88">IF(ISERROR(B88/B29),0,(B88/B29))</f>
        <v>0</v>
      </c>
      <c r="P88" s="7">
        <f t="shared" si="51"/>
        <v>0</v>
      </c>
      <c r="Q88" s="7">
        <f t="shared" si="51"/>
        <v>0</v>
      </c>
      <c r="R88" s="7">
        <f t="shared" si="51"/>
        <v>0</v>
      </c>
      <c r="S88" s="7">
        <f t="shared" si="51"/>
        <v>0</v>
      </c>
      <c r="T88" s="7">
        <f t="shared" si="51"/>
        <v>0</v>
      </c>
      <c r="U88" s="7">
        <f t="shared" si="51"/>
        <v>0</v>
      </c>
      <c r="V88" s="7">
        <f t="shared" si="51"/>
        <v>0</v>
      </c>
      <c r="W88" s="7">
        <f t="shared" si="51"/>
        <v>0</v>
      </c>
      <c r="X88" s="7">
        <f t="shared" si="51"/>
        <v>0</v>
      </c>
      <c r="Y88" s="7">
        <f t="shared" si="51"/>
        <v>0</v>
      </c>
    </row>
    <row r="90" spans="1:25" ht="13.5">
      <c r="A90" t="s">
        <v>92</v>
      </c>
      <c r="L90" s="14" t="s">
        <v>5</v>
      </c>
      <c r="N90" s="52" t="s">
        <v>96</v>
      </c>
      <c r="Y90" s="14" t="s">
        <v>7</v>
      </c>
    </row>
    <row r="91" spans="1:25" ht="13.5">
      <c r="A91" s="21"/>
      <c r="B91" s="20" t="s">
        <v>22</v>
      </c>
      <c r="C91" s="20" t="s">
        <v>23</v>
      </c>
      <c r="D91" s="20" t="s">
        <v>24</v>
      </c>
      <c r="E91" s="20" t="s">
        <v>25</v>
      </c>
      <c r="F91" s="20" t="s">
        <v>26</v>
      </c>
      <c r="G91" s="20" t="s">
        <v>27</v>
      </c>
      <c r="H91" s="20" t="s">
        <v>28</v>
      </c>
      <c r="I91" s="20" t="s">
        <v>29</v>
      </c>
      <c r="J91" s="20" t="s">
        <v>30</v>
      </c>
      <c r="K91" s="20" t="s">
        <v>88</v>
      </c>
      <c r="L91" s="20" t="s">
        <v>0</v>
      </c>
      <c r="N91" s="53"/>
      <c r="O91" s="54" t="s">
        <v>57</v>
      </c>
      <c r="P91" s="54" t="s">
        <v>58</v>
      </c>
      <c r="Q91" s="54" t="s">
        <v>59</v>
      </c>
      <c r="R91" s="54" t="s">
        <v>60</v>
      </c>
      <c r="S91" s="54" t="s">
        <v>61</v>
      </c>
      <c r="T91" s="54" t="s">
        <v>62</v>
      </c>
      <c r="U91" s="54" t="s">
        <v>63</v>
      </c>
      <c r="V91" s="54" t="s">
        <v>64</v>
      </c>
      <c r="W91" s="54" t="s">
        <v>65</v>
      </c>
      <c r="X91" s="54" t="s">
        <v>89</v>
      </c>
      <c r="Y91" s="54" t="s">
        <v>0</v>
      </c>
    </row>
    <row r="92" spans="1:25" ht="13.5">
      <c r="A92" s="4" t="s">
        <v>66</v>
      </c>
      <c r="B92" s="10">
        <f aca="true" t="shared" si="52" ref="B92:L92">IF(ISERROR((B78/B64-1)*100),"",(B78/B64-1)*100)</f>
      </c>
      <c r="C92" s="10">
        <f t="shared" si="52"/>
      </c>
      <c r="D92" s="10">
        <f t="shared" si="52"/>
      </c>
      <c r="E92" s="10">
        <f t="shared" si="52"/>
      </c>
      <c r="F92" s="10">
        <f t="shared" si="52"/>
      </c>
      <c r="G92" s="10">
        <f t="shared" si="52"/>
      </c>
      <c r="H92" s="10">
        <f t="shared" si="52"/>
      </c>
      <c r="I92" s="10">
        <f t="shared" si="52"/>
      </c>
      <c r="J92" s="10">
        <f t="shared" si="52"/>
      </c>
      <c r="K92" s="10">
        <f t="shared" si="52"/>
      </c>
      <c r="L92" s="10">
        <f t="shared" si="52"/>
      </c>
      <c r="N92" s="4" t="s">
        <v>66</v>
      </c>
      <c r="O92" s="7">
        <f>IF(O64=0,0,O78-O64)</f>
        <v>0</v>
      </c>
      <c r="P92" s="7">
        <f aca="true" t="shared" si="53" ref="P92:Y92">IF(P64=0,0,P78-P64)</f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</row>
    <row r="93" spans="1:25" ht="13.5">
      <c r="A93" s="4" t="s">
        <v>67</v>
      </c>
      <c r="B93" s="11">
        <f aca="true" t="shared" si="54" ref="B93:L93">IF(ISERROR((B79/B65-1)*100),"",(B79/B65-1)*100)</f>
      </c>
      <c r="C93" s="11">
        <f t="shared" si="54"/>
      </c>
      <c r="D93" s="11">
        <f t="shared" si="54"/>
      </c>
      <c r="E93" s="11">
        <f t="shared" si="54"/>
      </c>
      <c r="F93" s="11">
        <f t="shared" si="54"/>
      </c>
      <c r="G93" s="11">
        <f t="shared" si="54"/>
      </c>
      <c r="H93" s="11">
        <f t="shared" si="54"/>
      </c>
      <c r="I93" s="11">
        <f t="shared" si="54"/>
      </c>
      <c r="J93" s="11">
        <f t="shared" si="54"/>
      </c>
      <c r="K93" s="11">
        <f t="shared" si="54"/>
      </c>
      <c r="L93" s="11">
        <f t="shared" si="54"/>
      </c>
      <c r="N93" s="4" t="s">
        <v>67</v>
      </c>
      <c r="O93" s="7">
        <f aca="true" t="shared" si="55" ref="O93:Y93">IF(O65=0,0,O79-O65)</f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 t="shared" si="55"/>
        <v>0</v>
      </c>
      <c r="U93" s="7">
        <f t="shared" si="55"/>
        <v>0</v>
      </c>
      <c r="V93" s="7">
        <f t="shared" si="55"/>
        <v>0</v>
      </c>
      <c r="W93" s="7">
        <f t="shared" si="55"/>
        <v>0</v>
      </c>
      <c r="X93" s="7">
        <f t="shared" si="55"/>
        <v>0</v>
      </c>
      <c r="Y93" s="7">
        <f t="shared" si="55"/>
        <v>0</v>
      </c>
    </row>
    <row r="94" spans="1:25" ht="13.5">
      <c r="A94" s="4" t="s">
        <v>68</v>
      </c>
      <c r="B94" s="11">
        <f aca="true" t="shared" si="56" ref="B94:L94">IF(ISERROR((B80/B66-1)*100),"",(B80/B66-1)*100)</f>
      </c>
      <c r="C94" s="11">
        <f t="shared" si="56"/>
      </c>
      <c r="D94" s="11">
        <f t="shared" si="56"/>
      </c>
      <c r="E94" s="11">
        <f t="shared" si="56"/>
      </c>
      <c r="F94" s="11">
        <f t="shared" si="56"/>
      </c>
      <c r="G94" s="11">
        <f t="shared" si="56"/>
      </c>
      <c r="H94" s="11">
        <f t="shared" si="56"/>
      </c>
      <c r="I94" s="11">
        <f t="shared" si="56"/>
      </c>
      <c r="J94" s="11">
        <f t="shared" si="56"/>
      </c>
      <c r="K94" s="11">
        <f t="shared" si="56"/>
      </c>
      <c r="L94" s="11">
        <f t="shared" si="56"/>
      </c>
      <c r="N94" s="4" t="s">
        <v>68</v>
      </c>
      <c r="O94" s="7">
        <f aca="true" t="shared" si="57" ref="O94:Y94">IF(O66=0,0,O80-O66)</f>
        <v>0</v>
      </c>
      <c r="P94" s="7">
        <f t="shared" si="57"/>
        <v>0</v>
      </c>
      <c r="Q94" s="7">
        <f t="shared" si="57"/>
        <v>0</v>
      </c>
      <c r="R94" s="7">
        <f t="shared" si="57"/>
        <v>0</v>
      </c>
      <c r="S94" s="7">
        <f t="shared" si="57"/>
        <v>0</v>
      </c>
      <c r="T94" s="7">
        <f t="shared" si="57"/>
        <v>0</v>
      </c>
      <c r="U94" s="7">
        <f t="shared" si="57"/>
        <v>0</v>
      </c>
      <c r="V94" s="7">
        <f t="shared" si="57"/>
        <v>0</v>
      </c>
      <c r="W94" s="7">
        <f t="shared" si="57"/>
        <v>0</v>
      </c>
      <c r="X94" s="7">
        <f t="shared" si="57"/>
        <v>0</v>
      </c>
      <c r="Y94" s="7">
        <f t="shared" si="57"/>
        <v>0</v>
      </c>
    </row>
    <row r="95" spans="1:25" ht="13.5">
      <c r="A95" s="4" t="s">
        <v>69</v>
      </c>
      <c r="B95" s="11">
        <f aca="true" t="shared" si="58" ref="B95:L95">IF(ISERROR((B81/B67-1)*100),"",(B81/B67-1)*100)</f>
      </c>
      <c r="C95" s="11">
        <f t="shared" si="58"/>
      </c>
      <c r="D95" s="11">
        <f t="shared" si="58"/>
      </c>
      <c r="E95" s="11">
        <f t="shared" si="58"/>
      </c>
      <c r="F95" s="11">
        <f t="shared" si="58"/>
      </c>
      <c r="G95" s="11">
        <f t="shared" si="58"/>
      </c>
      <c r="H95" s="11">
        <f t="shared" si="58"/>
      </c>
      <c r="I95" s="11">
        <f t="shared" si="58"/>
      </c>
      <c r="J95" s="11">
        <f t="shared" si="58"/>
      </c>
      <c r="K95" s="11">
        <f t="shared" si="58"/>
      </c>
      <c r="L95" s="11">
        <f t="shared" si="58"/>
      </c>
      <c r="N95" s="4" t="s">
        <v>69</v>
      </c>
      <c r="O95" s="7">
        <f aca="true" t="shared" si="59" ref="O95:Y95">IF(O67=0,0,O81-O67)</f>
        <v>0</v>
      </c>
      <c r="P95" s="7">
        <f t="shared" si="59"/>
        <v>0</v>
      </c>
      <c r="Q95" s="7">
        <f t="shared" si="59"/>
        <v>0</v>
      </c>
      <c r="R95" s="7">
        <f t="shared" si="59"/>
        <v>0</v>
      </c>
      <c r="S95" s="7">
        <f t="shared" si="59"/>
        <v>0</v>
      </c>
      <c r="T95" s="7">
        <f t="shared" si="59"/>
        <v>0</v>
      </c>
      <c r="U95" s="7">
        <f t="shared" si="59"/>
        <v>0</v>
      </c>
      <c r="V95" s="7">
        <f t="shared" si="59"/>
        <v>0</v>
      </c>
      <c r="W95" s="7">
        <f t="shared" si="59"/>
        <v>0</v>
      </c>
      <c r="X95" s="7">
        <f t="shared" si="59"/>
        <v>0</v>
      </c>
      <c r="Y95" s="7">
        <f t="shared" si="59"/>
        <v>0</v>
      </c>
    </row>
    <row r="96" spans="1:25" ht="13.5">
      <c r="A96" s="4" t="s">
        <v>70</v>
      </c>
      <c r="B96" s="11">
        <f aca="true" t="shared" si="60" ref="B96:L96">IF(ISERROR((B82/B68-1)*100),"",(B82/B68-1)*100)</f>
      </c>
      <c r="C96" s="11">
        <f t="shared" si="60"/>
      </c>
      <c r="D96" s="11">
        <f t="shared" si="60"/>
      </c>
      <c r="E96" s="11">
        <f t="shared" si="60"/>
      </c>
      <c r="F96" s="11">
        <f t="shared" si="60"/>
      </c>
      <c r="G96" s="11">
        <f t="shared" si="60"/>
      </c>
      <c r="H96" s="11">
        <f t="shared" si="60"/>
      </c>
      <c r="I96" s="11">
        <f t="shared" si="60"/>
      </c>
      <c r="J96" s="11">
        <f t="shared" si="60"/>
      </c>
      <c r="K96" s="11">
        <f t="shared" si="60"/>
      </c>
      <c r="L96" s="11">
        <f t="shared" si="60"/>
      </c>
      <c r="N96" s="4" t="s">
        <v>70</v>
      </c>
      <c r="O96" s="7">
        <f aca="true" t="shared" si="61" ref="O96:Y96">IF(O68=0,0,O82-O68)</f>
        <v>0</v>
      </c>
      <c r="P96" s="7">
        <f t="shared" si="61"/>
        <v>0</v>
      </c>
      <c r="Q96" s="7">
        <f t="shared" si="61"/>
        <v>0</v>
      </c>
      <c r="R96" s="7">
        <f t="shared" si="61"/>
        <v>0</v>
      </c>
      <c r="S96" s="7">
        <f t="shared" si="61"/>
        <v>0</v>
      </c>
      <c r="T96" s="7">
        <f t="shared" si="61"/>
        <v>0</v>
      </c>
      <c r="U96" s="7">
        <f t="shared" si="61"/>
        <v>0</v>
      </c>
      <c r="V96" s="7">
        <f t="shared" si="61"/>
        <v>0</v>
      </c>
      <c r="W96" s="7">
        <f t="shared" si="61"/>
        <v>0</v>
      </c>
      <c r="X96" s="7">
        <f t="shared" si="61"/>
        <v>0</v>
      </c>
      <c r="Y96" s="7">
        <f t="shared" si="61"/>
        <v>0</v>
      </c>
    </row>
    <row r="97" spans="1:25" ht="13.5">
      <c r="A97" s="4" t="s">
        <v>71</v>
      </c>
      <c r="B97" s="11">
        <f aca="true" t="shared" si="62" ref="B97:L97">IF(ISERROR((B83/B69-1)*100),"",(B83/B69-1)*100)</f>
      </c>
      <c r="C97" s="11">
        <f t="shared" si="62"/>
      </c>
      <c r="D97" s="11">
        <f t="shared" si="62"/>
      </c>
      <c r="E97" s="11">
        <f t="shared" si="62"/>
      </c>
      <c r="F97" s="11">
        <f t="shared" si="62"/>
      </c>
      <c r="G97" s="11">
        <f t="shared" si="62"/>
      </c>
      <c r="H97" s="11">
        <f t="shared" si="62"/>
      </c>
      <c r="I97" s="11">
        <f t="shared" si="62"/>
      </c>
      <c r="J97" s="11">
        <f t="shared" si="62"/>
      </c>
      <c r="K97" s="11">
        <f t="shared" si="62"/>
      </c>
      <c r="L97" s="11">
        <f t="shared" si="62"/>
      </c>
      <c r="N97" s="4" t="s">
        <v>71</v>
      </c>
      <c r="O97" s="7">
        <f aca="true" t="shared" si="63" ref="O97:Y97">IF(O69=0,0,O83-O69)</f>
        <v>0</v>
      </c>
      <c r="P97" s="7">
        <f t="shared" si="63"/>
        <v>0</v>
      </c>
      <c r="Q97" s="7">
        <f t="shared" si="63"/>
        <v>0</v>
      </c>
      <c r="R97" s="7">
        <f t="shared" si="63"/>
        <v>0</v>
      </c>
      <c r="S97" s="7">
        <f t="shared" si="63"/>
        <v>0</v>
      </c>
      <c r="T97" s="7">
        <f t="shared" si="63"/>
        <v>0</v>
      </c>
      <c r="U97" s="7">
        <f t="shared" si="63"/>
        <v>0</v>
      </c>
      <c r="V97" s="7">
        <f t="shared" si="63"/>
        <v>0</v>
      </c>
      <c r="W97" s="7">
        <f t="shared" si="63"/>
        <v>0</v>
      </c>
      <c r="X97" s="7">
        <f t="shared" si="63"/>
        <v>0</v>
      </c>
      <c r="Y97" s="7">
        <f t="shared" si="63"/>
        <v>0</v>
      </c>
    </row>
    <row r="98" spans="1:25" ht="13.5">
      <c r="A98" s="4" t="s">
        <v>72</v>
      </c>
      <c r="B98" s="11">
        <f aca="true" t="shared" si="64" ref="B98:L98">IF(ISERROR((B84/B70-1)*100),"",(B84/B70-1)*100)</f>
      </c>
      <c r="C98" s="11">
        <f t="shared" si="64"/>
      </c>
      <c r="D98" s="11">
        <f t="shared" si="64"/>
      </c>
      <c r="E98" s="11">
        <f t="shared" si="64"/>
      </c>
      <c r="F98" s="11">
        <f t="shared" si="64"/>
      </c>
      <c r="G98" s="11">
        <f t="shared" si="64"/>
      </c>
      <c r="H98" s="11">
        <f t="shared" si="64"/>
      </c>
      <c r="I98" s="11">
        <f t="shared" si="64"/>
      </c>
      <c r="J98" s="11">
        <f t="shared" si="64"/>
      </c>
      <c r="K98" s="11">
        <f t="shared" si="64"/>
      </c>
      <c r="L98" s="11">
        <f t="shared" si="64"/>
      </c>
      <c r="N98" s="4" t="s">
        <v>72</v>
      </c>
      <c r="O98" s="7">
        <f aca="true" t="shared" si="65" ref="O98:Y98">IF(O70=0,0,O84-O70)</f>
        <v>0</v>
      </c>
      <c r="P98" s="7">
        <f t="shared" si="65"/>
        <v>0</v>
      </c>
      <c r="Q98" s="7">
        <f t="shared" si="65"/>
        <v>0</v>
      </c>
      <c r="R98" s="7">
        <f t="shared" si="65"/>
        <v>0</v>
      </c>
      <c r="S98" s="7">
        <f t="shared" si="65"/>
        <v>0</v>
      </c>
      <c r="T98" s="7">
        <f t="shared" si="65"/>
        <v>0</v>
      </c>
      <c r="U98" s="7">
        <f t="shared" si="65"/>
        <v>0</v>
      </c>
      <c r="V98" s="7">
        <f t="shared" si="65"/>
        <v>0</v>
      </c>
      <c r="W98" s="7">
        <f t="shared" si="65"/>
        <v>0</v>
      </c>
      <c r="X98" s="7">
        <f t="shared" si="65"/>
        <v>0</v>
      </c>
      <c r="Y98" s="7">
        <f t="shared" si="65"/>
        <v>0</v>
      </c>
    </row>
    <row r="99" spans="1:25" ht="13.5">
      <c r="A99" s="4" t="s">
        <v>73</v>
      </c>
      <c r="B99" s="11">
        <f aca="true" t="shared" si="66" ref="B99:L99">IF(ISERROR((B85/B71-1)*100),"",(B85/B71-1)*100)</f>
      </c>
      <c r="C99" s="11">
        <f t="shared" si="66"/>
      </c>
      <c r="D99" s="11">
        <f t="shared" si="66"/>
      </c>
      <c r="E99" s="11">
        <f t="shared" si="66"/>
      </c>
      <c r="F99" s="11">
        <f t="shared" si="66"/>
      </c>
      <c r="G99" s="11">
        <f t="shared" si="66"/>
      </c>
      <c r="H99" s="11">
        <f t="shared" si="66"/>
      </c>
      <c r="I99" s="11">
        <f t="shared" si="66"/>
      </c>
      <c r="J99" s="11">
        <f t="shared" si="66"/>
      </c>
      <c r="K99" s="11">
        <f t="shared" si="66"/>
      </c>
      <c r="L99" s="11">
        <f t="shared" si="66"/>
      </c>
      <c r="N99" s="4" t="s">
        <v>73</v>
      </c>
      <c r="O99" s="7">
        <f aca="true" t="shared" si="67" ref="O99:Y99">IF(O71=0,0,O85-O71)</f>
        <v>0</v>
      </c>
      <c r="P99" s="7">
        <f t="shared" si="67"/>
        <v>0</v>
      </c>
      <c r="Q99" s="7">
        <f t="shared" si="67"/>
        <v>0</v>
      </c>
      <c r="R99" s="7">
        <f t="shared" si="67"/>
        <v>0</v>
      </c>
      <c r="S99" s="7">
        <f t="shared" si="67"/>
        <v>0</v>
      </c>
      <c r="T99" s="7">
        <f t="shared" si="67"/>
        <v>0</v>
      </c>
      <c r="U99" s="7">
        <f t="shared" si="67"/>
        <v>0</v>
      </c>
      <c r="V99" s="7">
        <f t="shared" si="67"/>
        <v>0</v>
      </c>
      <c r="W99" s="7">
        <f t="shared" si="67"/>
        <v>0</v>
      </c>
      <c r="X99" s="7">
        <f t="shared" si="67"/>
        <v>0</v>
      </c>
      <c r="Y99" s="7">
        <f t="shared" si="67"/>
        <v>0</v>
      </c>
    </row>
    <row r="100" spans="1:25" ht="13.5">
      <c r="A100" s="4" t="s">
        <v>74</v>
      </c>
      <c r="B100" s="11">
        <f aca="true" t="shared" si="68" ref="B100:L100">IF(ISERROR((B86/B72-1)*100),"",(B86/B72-1)*100)</f>
      </c>
      <c r="C100" s="11">
        <f t="shared" si="68"/>
      </c>
      <c r="D100" s="11">
        <f t="shared" si="68"/>
      </c>
      <c r="E100" s="11">
        <f t="shared" si="68"/>
      </c>
      <c r="F100" s="11">
        <f t="shared" si="68"/>
      </c>
      <c r="G100" s="11">
        <f t="shared" si="68"/>
      </c>
      <c r="H100" s="11">
        <f t="shared" si="68"/>
      </c>
      <c r="I100" s="11">
        <f t="shared" si="68"/>
      </c>
      <c r="J100" s="11">
        <f t="shared" si="68"/>
      </c>
      <c r="K100" s="11">
        <f t="shared" si="68"/>
      </c>
      <c r="L100" s="11">
        <f t="shared" si="68"/>
      </c>
      <c r="N100" s="4" t="s">
        <v>74</v>
      </c>
      <c r="O100" s="7">
        <f aca="true" t="shared" si="69" ref="O100:Y100">IF(O72=0,0,O86-O72)</f>
        <v>0</v>
      </c>
      <c r="P100" s="7">
        <f t="shared" si="69"/>
        <v>0</v>
      </c>
      <c r="Q100" s="7">
        <f t="shared" si="69"/>
        <v>0</v>
      </c>
      <c r="R100" s="7">
        <f t="shared" si="69"/>
        <v>0</v>
      </c>
      <c r="S100" s="7">
        <f t="shared" si="69"/>
        <v>0</v>
      </c>
      <c r="T100" s="7">
        <f t="shared" si="69"/>
        <v>0</v>
      </c>
      <c r="U100" s="7">
        <f t="shared" si="69"/>
        <v>0</v>
      </c>
      <c r="V100" s="7">
        <f t="shared" si="69"/>
        <v>0</v>
      </c>
      <c r="W100" s="7">
        <f t="shared" si="69"/>
        <v>0</v>
      </c>
      <c r="X100" s="7">
        <f t="shared" si="69"/>
        <v>0</v>
      </c>
      <c r="Y100" s="7">
        <f t="shared" si="69"/>
        <v>0</v>
      </c>
    </row>
    <row r="101" spans="1:25" ht="13.5">
      <c r="A101" s="4" t="s">
        <v>87</v>
      </c>
      <c r="B101" s="11">
        <f aca="true" t="shared" si="70" ref="B101:L101">IF(ISERROR((B87/B73-1)*100),"",(B87/B73-1)*100)</f>
      </c>
      <c r="C101" s="11">
        <f t="shared" si="70"/>
      </c>
      <c r="D101" s="11">
        <f t="shared" si="70"/>
      </c>
      <c r="E101" s="11">
        <f t="shared" si="70"/>
      </c>
      <c r="F101" s="11">
        <f t="shared" si="70"/>
      </c>
      <c r="G101" s="11">
        <f t="shared" si="70"/>
      </c>
      <c r="H101" s="11">
        <f t="shared" si="70"/>
      </c>
      <c r="I101" s="11">
        <f t="shared" si="70"/>
      </c>
      <c r="J101" s="11">
        <f t="shared" si="70"/>
      </c>
      <c r="K101" s="11">
        <f t="shared" si="70"/>
      </c>
      <c r="L101" s="11">
        <f t="shared" si="70"/>
      </c>
      <c r="N101" s="4" t="s">
        <v>87</v>
      </c>
      <c r="O101" s="7">
        <f aca="true" t="shared" si="71" ref="O101:Y101">IF(O73=0,0,O87-O73)</f>
        <v>0</v>
      </c>
      <c r="P101" s="7">
        <f t="shared" si="71"/>
        <v>0</v>
      </c>
      <c r="Q101" s="7">
        <f t="shared" si="71"/>
        <v>0</v>
      </c>
      <c r="R101" s="7">
        <f t="shared" si="71"/>
        <v>0</v>
      </c>
      <c r="S101" s="7">
        <f t="shared" si="71"/>
        <v>0</v>
      </c>
      <c r="T101" s="7">
        <f t="shared" si="71"/>
        <v>0</v>
      </c>
      <c r="U101" s="7">
        <f t="shared" si="71"/>
        <v>0</v>
      </c>
      <c r="V101" s="7">
        <f t="shared" si="71"/>
        <v>0</v>
      </c>
      <c r="W101" s="7">
        <f t="shared" si="71"/>
        <v>0</v>
      </c>
      <c r="X101" s="7">
        <f t="shared" si="71"/>
        <v>0</v>
      </c>
      <c r="Y101" s="7">
        <f t="shared" si="71"/>
        <v>0</v>
      </c>
    </row>
    <row r="102" spans="1:25" ht="13.5">
      <c r="A102" s="5"/>
      <c r="B102" s="11">
        <f aca="true" t="shared" si="72" ref="B102:L102">IF(ISERROR((B88/B74-1)*100),"",(B88/B74-1)*100)</f>
      </c>
      <c r="C102" s="11">
        <f t="shared" si="72"/>
      </c>
      <c r="D102" s="11">
        <f t="shared" si="72"/>
      </c>
      <c r="E102" s="11">
        <f t="shared" si="72"/>
      </c>
      <c r="F102" s="11">
        <f t="shared" si="72"/>
      </c>
      <c r="G102" s="11">
        <f t="shared" si="72"/>
      </c>
      <c r="H102" s="11">
        <f t="shared" si="72"/>
      </c>
      <c r="I102" s="11">
        <f t="shared" si="72"/>
      </c>
      <c r="J102" s="11">
        <f t="shared" si="72"/>
      </c>
      <c r="K102" s="11">
        <f t="shared" si="72"/>
      </c>
      <c r="L102" s="11">
        <f t="shared" si="72"/>
      </c>
      <c r="N102" s="5"/>
      <c r="O102" s="7">
        <f aca="true" t="shared" si="73" ref="O102:Y102">IF(O74=0,0,O88-O74)</f>
        <v>0</v>
      </c>
      <c r="P102" s="7">
        <f t="shared" si="73"/>
        <v>0</v>
      </c>
      <c r="Q102" s="7">
        <f t="shared" si="73"/>
        <v>0</v>
      </c>
      <c r="R102" s="7">
        <f t="shared" si="73"/>
        <v>0</v>
      </c>
      <c r="S102" s="7">
        <f t="shared" si="73"/>
        <v>0</v>
      </c>
      <c r="T102" s="7">
        <f t="shared" si="73"/>
        <v>0</v>
      </c>
      <c r="U102" s="7">
        <f t="shared" si="73"/>
        <v>0</v>
      </c>
      <c r="V102" s="7">
        <f t="shared" si="73"/>
        <v>0</v>
      </c>
      <c r="W102" s="7">
        <f t="shared" si="73"/>
        <v>0</v>
      </c>
      <c r="X102" s="7">
        <f t="shared" si="73"/>
        <v>0</v>
      </c>
      <c r="Y102" s="7">
        <f t="shared" si="73"/>
        <v>0</v>
      </c>
    </row>
    <row r="104" spans="1:25" ht="13.5">
      <c r="A104" t="s">
        <v>93</v>
      </c>
      <c r="L104" s="14" t="s">
        <v>1</v>
      </c>
      <c r="N104" s="52" t="s">
        <v>97</v>
      </c>
      <c r="Y104" s="14" t="s">
        <v>98</v>
      </c>
    </row>
    <row r="105" spans="1:25" ht="13.5">
      <c r="A105" s="21"/>
      <c r="B105" s="20" t="s">
        <v>22</v>
      </c>
      <c r="C105" s="20" t="s">
        <v>23</v>
      </c>
      <c r="D105" s="20" t="s">
        <v>24</v>
      </c>
      <c r="E105" s="20" t="s">
        <v>25</v>
      </c>
      <c r="F105" s="20" t="s">
        <v>26</v>
      </c>
      <c r="G105" s="20" t="s">
        <v>27</v>
      </c>
      <c r="H105" s="20" t="s">
        <v>28</v>
      </c>
      <c r="I105" s="20" t="s">
        <v>29</v>
      </c>
      <c r="J105" s="20" t="s">
        <v>30</v>
      </c>
      <c r="K105" s="20" t="s">
        <v>88</v>
      </c>
      <c r="L105" s="20" t="s">
        <v>0</v>
      </c>
      <c r="N105" s="53"/>
      <c r="O105" s="54" t="s">
        <v>57</v>
      </c>
      <c r="P105" s="54" t="s">
        <v>58</v>
      </c>
      <c r="Q105" s="54" t="s">
        <v>59</v>
      </c>
      <c r="R105" s="54" t="s">
        <v>60</v>
      </c>
      <c r="S105" s="54" t="s">
        <v>61</v>
      </c>
      <c r="T105" s="54" t="s">
        <v>62</v>
      </c>
      <c r="U105" s="54" t="s">
        <v>63</v>
      </c>
      <c r="V105" s="54" t="s">
        <v>64</v>
      </c>
      <c r="W105" s="54" t="s">
        <v>65</v>
      </c>
      <c r="X105" s="54" t="s">
        <v>89</v>
      </c>
      <c r="Y105" s="54" t="s">
        <v>0</v>
      </c>
    </row>
    <row r="106" spans="1:25" ht="13.5">
      <c r="A106" s="4" t="s">
        <v>66</v>
      </c>
      <c r="B106" s="16">
        <f aca="true" t="shared" si="74" ref="B106:L106">B78-B64</f>
        <v>0</v>
      </c>
      <c r="C106" s="16">
        <f t="shared" si="74"/>
        <v>0</v>
      </c>
      <c r="D106" s="16">
        <f t="shared" si="74"/>
        <v>0</v>
      </c>
      <c r="E106" s="16">
        <f t="shared" si="74"/>
        <v>0</v>
      </c>
      <c r="F106" s="16">
        <f t="shared" si="74"/>
        <v>0</v>
      </c>
      <c r="G106" s="16">
        <f t="shared" si="74"/>
        <v>0</v>
      </c>
      <c r="H106" s="16">
        <f t="shared" si="74"/>
        <v>0</v>
      </c>
      <c r="I106" s="16">
        <f t="shared" si="74"/>
        <v>0</v>
      </c>
      <c r="J106" s="16">
        <f t="shared" si="74"/>
        <v>0</v>
      </c>
      <c r="K106" s="16">
        <f t="shared" si="74"/>
        <v>0</v>
      </c>
      <c r="L106" s="16">
        <f t="shared" si="74"/>
        <v>0</v>
      </c>
      <c r="N106" s="4" t="s">
        <v>66</v>
      </c>
      <c r="O106" s="55">
        <f>O92*B19</f>
        <v>0</v>
      </c>
      <c r="P106" s="55">
        <f aca="true" t="shared" si="75" ref="P106:X106">P92*C19</f>
        <v>0</v>
      </c>
      <c r="Q106" s="55">
        <f t="shared" si="75"/>
        <v>0</v>
      </c>
      <c r="R106" s="55">
        <f t="shared" si="75"/>
        <v>0</v>
      </c>
      <c r="S106" s="55">
        <f t="shared" si="75"/>
        <v>0</v>
      </c>
      <c r="T106" s="55">
        <f t="shared" si="75"/>
        <v>0</v>
      </c>
      <c r="U106" s="55">
        <f t="shared" si="75"/>
        <v>0</v>
      </c>
      <c r="V106" s="55">
        <f t="shared" si="75"/>
        <v>0</v>
      </c>
      <c r="W106" s="55">
        <f t="shared" si="75"/>
        <v>0</v>
      </c>
      <c r="X106" s="55">
        <f t="shared" si="75"/>
        <v>0</v>
      </c>
      <c r="Y106" s="55">
        <f>SUM(O106:X106)</f>
        <v>0</v>
      </c>
    </row>
    <row r="107" spans="1:25" ht="13.5">
      <c r="A107" s="4" t="s">
        <v>67</v>
      </c>
      <c r="B107" s="17">
        <f aca="true" t="shared" si="76" ref="B107:L107">B79-B65</f>
        <v>0</v>
      </c>
      <c r="C107" s="17">
        <f t="shared" si="76"/>
        <v>0</v>
      </c>
      <c r="D107" s="17">
        <f t="shared" si="76"/>
        <v>0</v>
      </c>
      <c r="E107" s="17">
        <f t="shared" si="76"/>
        <v>0</v>
      </c>
      <c r="F107" s="17">
        <f t="shared" si="76"/>
        <v>0</v>
      </c>
      <c r="G107" s="17">
        <f t="shared" si="76"/>
        <v>0</v>
      </c>
      <c r="H107" s="17">
        <f t="shared" si="76"/>
        <v>0</v>
      </c>
      <c r="I107" s="17">
        <f t="shared" si="76"/>
        <v>0</v>
      </c>
      <c r="J107" s="17">
        <f t="shared" si="76"/>
        <v>0</v>
      </c>
      <c r="K107" s="17">
        <f t="shared" si="76"/>
        <v>0</v>
      </c>
      <c r="L107" s="16">
        <f t="shared" si="76"/>
        <v>0</v>
      </c>
      <c r="N107" s="4" t="s">
        <v>67</v>
      </c>
      <c r="O107" s="55">
        <f aca="true" t="shared" si="77" ref="O107:O115">O93*B20</f>
        <v>0</v>
      </c>
      <c r="P107" s="55">
        <f aca="true" t="shared" si="78" ref="P107:P115">P93*C20</f>
        <v>0</v>
      </c>
      <c r="Q107" s="55">
        <f aca="true" t="shared" si="79" ref="Q107:Q115">Q93*D20</f>
        <v>0</v>
      </c>
      <c r="R107" s="55">
        <f aca="true" t="shared" si="80" ref="R107:R115">R93*E20</f>
        <v>0</v>
      </c>
      <c r="S107" s="55">
        <f aca="true" t="shared" si="81" ref="S107:S115">S93*F20</f>
        <v>0</v>
      </c>
      <c r="T107" s="55">
        <f aca="true" t="shared" si="82" ref="T107:T115">T93*G20</f>
        <v>0</v>
      </c>
      <c r="U107" s="55">
        <f aca="true" t="shared" si="83" ref="U107:U115">U93*H20</f>
        <v>0</v>
      </c>
      <c r="V107" s="55">
        <f aca="true" t="shared" si="84" ref="V107:V115">V93*I20</f>
        <v>0</v>
      </c>
      <c r="W107" s="55">
        <f aca="true" t="shared" si="85" ref="W107:W115">W93*J20</f>
        <v>0</v>
      </c>
      <c r="X107" s="55">
        <f aca="true" t="shared" si="86" ref="X107:X115">X93*K20</f>
        <v>0</v>
      </c>
      <c r="Y107" s="55">
        <f aca="true" t="shared" si="87" ref="Y107:Y116">SUM(O107:X107)</f>
        <v>0</v>
      </c>
    </row>
    <row r="108" spans="1:25" ht="13.5">
      <c r="A108" s="4" t="s">
        <v>68</v>
      </c>
      <c r="B108" s="17">
        <f aca="true" t="shared" si="88" ref="B108:L108">B80-B66</f>
        <v>0</v>
      </c>
      <c r="C108" s="17">
        <f t="shared" si="88"/>
        <v>0</v>
      </c>
      <c r="D108" s="17">
        <f t="shared" si="88"/>
        <v>0</v>
      </c>
      <c r="E108" s="17">
        <f t="shared" si="88"/>
        <v>0</v>
      </c>
      <c r="F108" s="17">
        <f t="shared" si="88"/>
        <v>0</v>
      </c>
      <c r="G108" s="17">
        <f t="shared" si="88"/>
        <v>0</v>
      </c>
      <c r="H108" s="17">
        <f t="shared" si="88"/>
        <v>0</v>
      </c>
      <c r="I108" s="17">
        <f t="shared" si="88"/>
        <v>0</v>
      </c>
      <c r="J108" s="17">
        <f t="shared" si="88"/>
        <v>0</v>
      </c>
      <c r="K108" s="17">
        <f t="shared" si="88"/>
        <v>0</v>
      </c>
      <c r="L108" s="16">
        <f t="shared" si="88"/>
        <v>0</v>
      </c>
      <c r="N108" s="4" t="s">
        <v>68</v>
      </c>
      <c r="O108" s="55">
        <f t="shared" si="77"/>
        <v>0</v>
      </c>
      <c r="P108" s="55">
        <f t="shared" si="78"/>
        <v>0</v>
      </c>
      <c r="Q108" s="55">
        <f t="shared" si="79"/>
        <v>0</v>
      </c>
      <c r="R108" s="55">
        <f t="shared" si="80"/>
        <v>0</v>
      </c>
      <c r="S108" s="55">
        <f t="shared" si="81"/>
        <v>0</v>
      </c>
      <c r="T108" s="55">
        <f t="shared" si="82"/>
        <v>0</v>
      </c>
      <c r="U108" s="55">
        <f t="shared" si="83"/>
        <v>0</v>
      </c>
      <c r="V108" s="55">
        <f t="shared" si="84"/>
        <v>0</v>
      </c>
      <c r="W108" s="55">
        <f t="shared" si="85"/>
        <v>0</v>
      </c>
      <c r="X108" s="55">
        <f t="shared" si="86"/>
        <v>0</v>
      </c>
      <c r="Y108" s="55">
        <f t="shared" si="87"/>
        <v>0</v>
      </c>
    </row>
    <row r="109" spans="1:25" ht="13.5">
      <c r="A109" s="4" t="s">
        <v>69</v>
      </c>
      <c r="B109" s="17">
        <f aca="true" t="shared" si="89" ref="B109:L109">B81-B67</f>
        <v>0</v>
      </c>
      <c r="C109" s="17">
        <f t="shared" si="89"/>
        <v>0</v>
      </c>
      <c r="D109" s="17">
        <f t="shared" si="89"/>
        <v>0</v>
      </c>
      <c r="E109" s="17">
        <f t="shared" si="89"/>
        <v>0</v>
      </c>
      <c r="F109" s="17">
        <f t="shared" si="89"/>
        <v>0</v>
      </c>
      <c r="G109" s="17">
        <f t="shared" si="89"/>
        <v>0</v>
      </c>
      <c r="H109" s="17">
        <f t="shared" si="89"/>
        <v>0</v>
      </c>
      <c r="I109" s="17">
        <f t="shared" si="89"/>
        <v>0</v>
      </c>
      <c r="J109" s="17">
        <f t="shared" si="89"/>
        <v>0</v>
      </c>
      <c r="K109" s="17">
        <f t="shared" si="89"/>
        <v>0</v>
      </c>
      <c r="L109" s="16">
        <f t="shared" si="89"/>
        <v>0</v>
      </c>
      <c r="N109" s="4" t="s">
        <v>69</v>
      </c>
      <c r="O109" s="55">
        <f t="shared" si="77"/>
        <v>0</v>
      </c>
      <c r="P109" s="55">
        <f t="shared" si="78"/>
        <v>0</v>
      </c>
      <c r="Q109" s="55">
        <f t="shared" si="79"/>
        <v>0</v>
      </c>
      <c r="R109" s="55">
        <f t="shared" si="80"/>
        <v>0</v>
      </c>
      <c r="S109" s="55">
        <f t="shared" si="81"/>
        <v>0</v>
      </c>
      <c r="T109" s="55">
        <f t="shared" si="82"/>
        <v>0</v>
      </c>
      <c r="U109" s="55">
        <f t="shared" si="83"/>
        <v>0</v>
      </c>
      <c r="V109" s="55">
        <f t="shared" si="84"/>
        <v>0</v>
      </c>
      <c r="W109" s="55">
        <f t="shared" si="85"/>
        <v>0</v>
      </c>
      <c r="X109" s="55">
        <f t="shared" si="86"/>
        <v>0</v>
      </c>
      <c r="Y109" s="55">
        <f t="shared" si="87"/>
        <v>0</v>
      </c>
    </row>
    <row r="110" spans="1:25" ht="13.5">
      <c r="A110" s="4" t="s">
        <v>70</v>
      </c>
      <c r="B110" s="17">
        <f aca="true" t="shared" si="90" ref="B110:L110">B82-B68</f>
        <v>0</v>
      </c>
      <c r="C110" s="17">
        <f t="shared" si="90"/>
        <v>0</v>
      </c>
      <c r="D110" s="17">
        <f t="shared" si="90"/>
        <v>0</v>
      </c>
      <c r="E110" s="17">
        <f t="shared" si="90"/>
        <v>0</v>
      </c>
      <c r="F110" s="17">
        <f t="shared" si="90"/>
        <v>0</v>
      </c>
      <c r="G110" s="17">
        <f t="shared" si="90"/>
        <v>0</v>
      </c>
      <c r="H110" s="17">
        <f t="shared" si="90"/>
        <v>0</v>
      </c>
      <c r="I110" s="17">
        <f t="shared" si="90"/>
        <v>0</v>
      </c>
      <c r="J110" s="17">
        <f t="shared" si="90"/>
        <v>0</v>
      </c>
      <c r="K110" s="17">
        <f t="shared" si="90"/>
        <v>0</v>
      </c>
      <c r="L110" s="16">
        <f t="shared" si="90"/>
        <v>0</v>
      </c>
      <c r="N110" s="4" t="s">
        <v>70</v>
      </c>
      <c r="O110" s="55">
        <f t="shared" si="77"/>
        <v>0</v>
      </c>
      <c r="P110" s="55">
        <f t="shared" si="78"/>
        <v>0</v>
      </c>
      <c r="Q110" s="55">
        <f t="shared" si="79"/>
        <v>0</v>
      </c>
      <c r="R110" s="55">
        <f t="shared" si="80"/>
        <v>0</v>
      </c>
      <c r="S110" s="55">
        <f t="shared" si="81"/>
        <v>0</v>
      </c>
      <c r="T110" s="55">
        <f t="shared" si="82"/>
        <v>0</v>
      </c>
      <c r="U110" s="55">
        <f t="shared" si="83"/>
        <v>0</v>
      </c>
      <c r="V110" s="55">
        <f t="shared" si="84"/>
        <v>0</v>
      </c>
      <c r="W110" s="55">
        <f t="shared" si="85"/>
        <v>0</v>
      </c>
      <c r="X110" s="55">
        <f t="shared" si="86"/>
        <v>0</v>
      </c>
      <c r="Y110" s="55">
        <f t="shared" si="87"/>
        <v>0</v>
      </c>
    </row>
    <row r="111" spans="1:25" ht="13.5">
      <c r="A111" s="4" t="s">
        <v>71</v>
      </c>
      <c r="B111" s="17">
        <f aca="true" t="shared" si="91" ref="B111:L111">B83-B69</f>
        <v>0</v>
      </c>
      <c r="C111" s="17">
        <f t="shared" si="91"/>
        <v>0</v>
      </c>
      <c r="D111" s="17">
        <f t="shared" si="91"/>
        <v>0</v>
      </c>
      <c r="E111" s="17">
        <f t="shared" si="91"/>
        <v>0</v>
      </c>
      <c r="F111" s="17">
        <f t="shared" si="91"/>
        <v>0</v>
      </c>
      <c r="G111" s="17">
        <f t="shared" si="91"/>
        <v>0</v>
      </c>
      <c r="H111" s="17">
        <f t="shared" si="91"/>
        <v>0</v>
      </c>
      <c r="I111" s="17">
        <f t="shared" si="91"/>
        <v>0</v>
      </c>
      <c r="J111" s="17">
        <f t="shared" si="91"/>
        <v>0</v>
      </c>
      <c r="K111" s="17">
        <f t="shared" si="91"/>
        <v>0</v>
      </c>
      <c r="L111" s="16">
        <f t="shared" si="91"/>
        <v>0</v>
      </c>
      <c r="N111" s="4" t="s">
        <v>71</v>
      </c>
      <c r="O111" s="55">
        <f t="shared" si="77"/>
        <v>0</v>
      </c>
      <c r="P111" s="55">
        <f t="shared" si="78"/>
        <v>0</v>
      </c>
      <c r="Q111" s="55">
        <f t="shared" si="79"/>
        <v>0</v>
      </c>
      <c r="R111" s="55">
        <f t="shared" si="80"/>
        <v>0</v>
      </c>
      <c r="S111" s="55">
        <f t="shared" si="81"/>
        <v>0</v>
      </c>
      <c r="T111" s="55">
        <f t="shared" si="82"/>
        <v>0</v>
      </c>
      <c r="U111" s="55">
        <f t="shared" si="83"/>
        <v>0</v>
      </c>
      <c r="V111" s="55">
        <f t="shared" si="84"/>
        <v>0</v>
      </c>
      <c r="W111" s="55">
        <f t="shared" si="85"/>
        <v>0</v>
      </c>
      <c r="X111" s="55">
        <f t="shared" si="86"/>
        <v>0</v>
      </c>
      <c r="Y111" s="55">
        <f t="shared" si="87"/>
        <v>0</v>
      </c>
    </row>
    <row r="112" spans="1:25" ht="13.5">
      <c r="A112" s="4" t="s">
        <v>72</v>
      </c>
      <c r="B112" s="17">
        <f aca="true" t="shared" si="92" ref="B112:L112">B84-B70</f>
        <v>0</v>
      </c>
      <c r="C112" s="17">
        <f t="shared" si="92"/>
        <v>0</v>
      </c>
      <c r="D112" s="17">
        <f t="shared" si="92"/>
        <v>0</v>
      </c>
      <c r="E112" s="17">
        <f t="shared" si="92"/>
        <v>0</v>
      </c>
      <c r="F112" s="17">
        <f t="shared" si="92"/>
        <v>0</v>
      </c>
      <c r="G112" s="17">
        <f t="shared" si="92"/>
        <v>0</v>
      </c>
      <c r="H112" s="17">
        <f t="shared" si="92"/>
        <v>0</v>
      </c>
      <c r="I112" s="17">
        <f t="shared" si="92"/>
        <v>0</v>
      </c>
      <c r="J112" s="17">
        <f t="shared" si="92"/>
        <v>0</v>
      </c>
      <c r="K112" s="17">
        <f t="shared" si="92"/>
        <v>0</v>
      </c>
      <c r="L112" s="16">
        <f t="shared" si="92"/>
        <v>0</v>
      </c>
      <c r="N112" s="4" t="s">
        <v>72</v>
      </c>
      <c r="O112" s="55">
        <f t="shared" si="77"/>
        <v>0</v>
      </c>
      <c r="P112" s="55">
        <f t="shared" si="78"/>
        <v>0</v>
      </c>
      <c r="Q112" s="55">
        <f t="shared" si="79"/>
        <v>0</v>
      </c>
      <c r="R112" s="55">
        <f t="shared" si="80"/>
        <v>0</v>
      </c>
      <c r="S112" s="55">
        <f t="shared" si="81"/>
        <v>0</v>
      </c>
      <c r="T112" s="55">
        <f t="shared" si="82"/>
        <v>0</v>
      </c>
      <c r="U112" s="55">
        <f t="shared" si="83"/>
        <v>0</v>
      </c>
      <c r="V112" s="55">
        <f t="shared" si="84"/>
        <v>0</v>
      </c>
      <c r="W112" s="55">
        <f t="shared" si="85"/>
        <v>0</v>
      </c>
      <c r="X112" s="55">
        <f t="shared" si="86"/>
        <v>0</v>
      </c>
      <c r="Y112" s="55">
        <f t="shared" si="87"/>
        <v>0</v>
      </c>
    </row>
    <row r="113" spans="1:25" ht="13.5">
      <c r="A113" s="4" t="s">
        <v>73</v>
      </c>
      <c r="B113" s="17">
        <f aca="true" t="shared" si="93" ref="B113:L113">B85-B71</f>
        <v>0</v>
      </c>
      <c r="C113" s="17">
        <f t="shared" si="93"/>
        <v>0</v>
      </c>
      <c r="D113" s="17">
        <f t="shared" si="93"/>
        <v>0</v>
      </c>
      <c r="E113" s="17">
        <f t="shared" si="93"/>
        <v>0</v>
      </c>
      <c r="F113" s="17">
        <f t="shared" si="93"/>
        <v>0</v>
      </c>
      <c r="G113" s="17">
        <f t="shared" si="93"/>
        <v>0</v>
      </c>
      <c r="H113" s="17">
        <f t="shared" si="93"/>
        <v>0</v>
      </c>
      <c r="I113" s="17">
        <f t="shared" si="93"/>
        <v>0</v>
      </c>
      <c r="J113" s="17">
        <f t="shared" si="93"/>
        <v>0</v>
      </c>
      <c r="K113" s="17">
        <f t="shared" si="93"/>
        <v>0</v>
      </c>
      <c r="L113" s="16">
        <f t="shared" si="93"/>
        <v>0</v>
      </c>
      <c r="N113" s="4" t="s">
        <v>73</v>
      </c>
      <c r="O113" s="55">
        <f t="shared" si="77"/>
        <v>0</v>
      </c>
      <c r="P113" s="55">
        <f t="shared" si="78"/>
        <v>0</v>
      </c>
      <c r="Q113" s="55">
        <f t="shared" si="79"/>
        <v>0</v>
      </c>
      <c r="R113" s="55">
        <f t="shared" si="80"/>
        <v>0</v>
      </c>
      <c r="S113" s="55">
        <f t="shared" si="81"/>
        <v>0</v>
      </c>
      <c r="T113" s="55">
        <f t="shared" si="82"/>
        <v>0</v>
      </c>
      <c r="U113" s="55">
        <f t="shared" si="83"/>
        <v>0</v>
      </c>
      <c r="V113" s="55">
        <f t="shared" si="84"/>
        <v>0</v>
      </c>
      <c r="W113" s="55">
        <f t="shared" si="85"/>
        <v>0</v>
      </c>
      <c r="X113" s="55">
        <f t="shared" si="86"/>
        <v>0</v>
      </c>
      <c r="Y113" s="55">
        <f t="shared" si="87"/>
        <v>0</v>
      </c>
    </row>
    <row r="114" spans="1:25" ht="13.5">
      <c r="A114" s="4" t="s">
        <v>74</v>
      </c>
      <c r="B114" s="17">
        <f aca="true" t="shared" si="94" ref="B114:L114">B86-B72</f>
        <v>0</v>
      </c>
      <c r="C114" s="17">
        <f t="shared" si="94"/>
        <v>0</v>
      </c>
      <c r="D114" s="17">
        <f t="shared" si="94"/>
        <v>0</v>
      </c>
      <c r="E114" s="17">
        <f t="shared" si="94"/>
        <v>0</v>
      </c>
      <c r="F114" s="17">
        <f t="shared" si="94"/>
        <v>0</v>
      </c>
      <c r="G114" s="17">
        <f t="shared" si="94"/>
        <v>0</v>
      </c>
      <c r="H114" s="17">
        <f t="shared" si="94"/>
        <v>0</v>
      </c>
      <c r="I114" s="17">
        <f t="shared" si="94"/>
        <v>0</v>
      </c>
      <c r="J114" s="17">
        <f t="shared" si="94"/>
        <v>0</v>
      </c>
      <c r="K114" s="17">
        <f t="shared" si="94"/>
        <v>0</v>
      </c>
      <c r="L114" s="16">
        <f t="shared" si="94"/>
        <v>0</v>
      </c>
      <c r="N114" s="4" t="s">
        <v>74</v>
      </c>
      <c r="O114" s="55">
        <f t="shared" si="77"/>
        <v>0</v>
      </c>
      <c r="P114" s="55">
        <f t="shared" si="78"/>
        <v>0</v>
      </c>
      <c r="Q114" s="55">
        <f t="shared" si="79"/>
        <v>0</v>
      </c>
      <c r="R114" s="55">
        <f t="shared" si="80"/>
        <v>0</v>
      </c>
      <c r="S114" s="55">
        <f t="shared" si="81"/>
        <v>0</v>
      </c>
      <c r="T114" s="55">
        <f t="shared" si="82"/>
        <v>0</v>
      </c>
      <c r="U114" s="55">
        <f t="shared" si="83"/>
        <v>0</v>
      </c>
      <c r="V114" s="55">
        <f t="shared" si="84"/>
        <v>0</v>
      </c>
      <c r="W114" s="55">
        <f t="shared" si="85"/>
        <v>0</v>
      </c>
      <c r="X114" s="55">
        <f t="shared" si="86"/>
        <v>0</v>
      </c>
      <c r="Y114" s="55">
        <f t="shared" si="87"/>
        <v>0</v>
      </c>
    </row>
    <row r="115" spans="1:25" ht="13.5">
      <c r="A115" s="4" t="s">
        <v>87</v>
      </c>
      <c r="B115" s="17">
        <f aca="true" t="shared" si="95" ref="B115:L115">B87-B73</f>
        <v>0</v>
      </c>
      <c r="C115" s="17">
        <f t="shared" si="95"/>
        <v>0</v>
      </c>
      <c r="D115" s="17">
        <f t="shared" si="95"/>
        <v>0</v>
      </c>
      <c r="E115" s="17">
        <f t="shared" si="95"/>
        <v>0</v>
      </c>
      <c r="F115" s="17">
        <f t="shared" si="95"/>
        <v>0</v>
      </c>
      <c r="G115" s="17">
        <f t="shared" si="95"/>
        <v>0</v>
      </c>
      <c r="H115" s="17">
        <f t="shared" si="95"/>
        <v>0</v>
      </c>
      <c r="I115" s="17">
        <f t="shared" si="95"/>
        <v>0</v>
      </c>
      <c r="J115" s="17">
        <f t="shared" si="95"/>
        <v>0</v>
      </c>
      <c r="K115" s="17">
        <f t="shared" si="95"/>
        <v>0</v>
      </c>
      <c r="L115" s="16">
        <f t="shared" si="95"/>
        <v>0</v>
      </c>
      <c r="N115" s="4" t="s">
        <v>87</v>
      </c>
      <c r="O115" s="55">
        <f t="shared" si="77"/>
        <v>0</v>
      </c>
      <c r="P115" s="55">
        <f t="shared" si="78"/>
        <v>0</v>
      </c>
      <c r="Q115" s="55">
        <f t="shared" si="79"/>
        <v>0</v>
      </c>
      <c r="R115" s="55">
        <f t="shared" si="80"/>
        <v>0</v>
      </c>
      <c r="S115" s="55">
        <f t="shared" si="81"/>
        <v>0</v>
      </c>
      <c r="T115" s="55">
        <f t="shared" si="82"/>
        <v>0</v>
      </c>
      <c r="U115" s="55">
        <f t="shared" si="83"/>
        <v>0</v>
      </c>
      <c r="V115" s="55">
        <f t="shared" si="84"/>
        <v>0</v>
      </c>
      <c r="W115" s="55">
        <f t="shared" si="85"/>
        <v>0</v>
      </c>
      <c r="X115" s="55">
        <f t="shared" si="86"/>
        <v>0</v>
      </c>
      <c r="Y115" s="55">
        <f t="shared" si="87"/>
        <v>0</v>
      </c>
    </row>
    <row r="116" spans="1:25" ht="13.5">
      <c r="A116" s="5"/>
      <c r="B116" s="17">
        <f aca="true" t="shared" si="96" ref="B116:L116">B88-B74</f>
        <v>0</v>
      </c>
      <c r="C116" s="17">
        <f t="shared" si="96"/>
        <v>0</v>
      </c>
      <c r="D116" s="17">
        <f t="shared" si="96"/>
        <v>0</v>
      </c>
      <c r="E116" s="17">
        <f t="shared" si="96"/>
        <v>0</v>
      </c>
      <c r="F116" s="17">
        <f t="shared" si="96"/>
        <v>0</v>
      </c>
      <c r="G116" s="17">
        <f t="shared" si="96"/>
        <v>0</v>
      </c>
      <c r="H116" s="17">
        <f t="shared" si="96"/>
        <v>0</v>
      </c>
      <c r="I116" s="17">
        <f t="shared" si="96"/>
        <v>0</v>
      </c>
      <c r="J116" s="17">
        <f t="shared" si="96"/>
        <v>0</v>
      </c>
      <c r="K116" s="17">
        <f t="shared" si="96"/>
        <v>0</v>
      </c>
      <c r="L116" s="16">
        <f t="shared" si="96"/>
        <v>0</v>
      </c>
      <c r="N116" s="5"/>
      <c r="O116" s="55">
        <f>SUM(O106:O115)</f>
        <v>0</v>
      </c>
      <c r="P116" s="55">
        <f aca="true" t="shared" si="97" ref="P116:X116">SUM(P106:P115)</f>
        <v>0</v>
      </c>
      <c r="Q116" s="55">
        <f t="shared" si="97"/>
        <v>0</v>
      </c>
      <c r="R116" s="55">
        <f t="shared" si="97"/>
        <v>0</v>
      </c>
      <c r="S116" s="55">
        <f t="shared" si="97"/>
        <v>0</v>
      </c>
      <c r="T116" s="55">
        <f t="shared" si="97"/>
        <v>0</v>
      </c>
      <c r="U116" s="55">
        <f t="shared" si="97"/>
        <v>0</v>
      </c>
      <c r="V116" s="55">
        <f t="shared" si="97"/>
        <v>0</v>
      </c>
      <c r="W116" s="55">
        <f t="shared" si="97"/>
        <v>0</v>
      </c>
      <c r="X116" s="55">
        <f t="shared" si="97"/>
        <v>0</v>
      </c>
      <c r="Y116" s="55">
        <f t="shared" si="87"/>
        <v>0</v>
      </c>
    </row>
    <row r="119" ht="13.5">
      <c r="A119" t="s">
        <v>76</v>
      </c>
    </row>
    <row r="121" spans="1:25" ht="13.5">
      <c r="A121" t="s">
        <v>90</v>
      </c>
      <c r="L121" s="14" t="s">
        <v>7</v>
      </c>
      <c r="N121" t="s">
        <v>94</v>
      </c>
      <c r="Y121" s="14" t="s">
        <v>7</v>
      </c>
    </row>
    <row r="122" spans="1:25" ht="13.5">
      <c r="A122" s="22"/>
      <c r="B122" s="23" t="s">
        <v>22</v>
      </c>
      <c r="C122" s="23" t="s">
        <v>23</v>
      </c>
      <c r="D122" s="23" t="s">
        <v>24</v>
      </c>
      <c r="E122" s="23" t="s">
        <v>25</v>
      </c>
      <c r="F122" s="23" t="s">
        <v>26</v>
      </c>
      <c r="G122" s="23" t="s">
        <v>27</v>
      </c>
      <c r="H122" s="23" t="s">
        <v>28</v>
      </c>
      <c r="I122" s="23" t="s">
        <v>29</v>
      </c>
      <c r="J122" s="23" t="s">
        <v>30</v>
      </c>
      <c r="K122" s="23" t="s">
        <v>88</v>
      </c>
      <c r="L122" s="23" t="s">
        <v>0</v>
      </c>
      <c r="N122" s="53"/>
      <c r="O122" s="54" t="s">
        <v>57</v>
      </c>
      <c r="P122" s="54" t="s">
        <v>58</v>
      </c>
      <c r="Q122" s="54" t="s">
        <v>59</v>
      </c>
      <c r="R122" s="54" t="s">
        <v>60</v>
      </c>
      <c r="S122" s="54" t="s">
        <v>61</v>
      </c>
      <c r="T122" s="54" t="s">
        <v>62</v>
      </c>
      <c r="U122" s="54" t="s">
        <v>63</v>
      </c>
      <c r="V122" s="54" t="s">
        <v>64</v>
      </c>
      <c r="W122" s="54" t="s">
        <v>65</v>
      </c>
      <c r="X122" s="54" t="s">
        <v>89</v>
      </c>
      <c r="Y122" s="54" t="s">
        <v>0</v>
      </c>
    </row>
    <row r="123" spans="1:25" ht="13.5">
      <c r="A123" s="4" t="s">
        <v>66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f aca="true" t="shared" si="98" ref="L123:L132">SUM(B123:K123)</f>
        <v>0</v>
      </c>
      <c r="N123" s="4" t="s">
        <v>66</v>
      </c>
      <c r="O123" s="7">
        <f>IF(ISERROR(B123/B5),0,(B123/B5))</f>
        <v>0</v>
      </c>
      <c r="P123" s="7">
        <f aca="true" t="shared" si="99" ref="P123:Y123">IF(ISERROR(C123/C5),0,(C123/C5))</f>
        <v>0</v>
      </c>
      <c r="Q123" s="7">
        <f t="shared" si="99"/>
        <v>0</v>
      </c>
      <c r="R123" s="7">
        <f t="shared" si="99"/>
        <v>0</v>
      </c>
      <c r="S123" s="7">
        <f t="shared" si="99"/>
        <v>0</v>
      </c>
      <c r="T123" s="7">
        <f t="shared" si="99"/>
        <v>0</v>
      </c>
      <c r="U123" s="7">
        <f t="shared" si="99"/>
        <v>0</v>
      </c>
      <c r="V123" s="7">
        <f t="shared" si="99"/>
        <v>0</v>
      </c>
      <c r="W123" s="7">
        <f t="shared" si="99"/>
        <v>0</v>
      </c>
      <c r="X123" s="7">
        <f t="shared" si="99"/>
        <v>0</v>
      </c>
      <c r="Y123" s="7">
        <f t="shared" si="99"/>
        <v>0</v>
      </c>
    </row>
    <row r="124" spans="1:25" ht="13.5">
      <c r="A124" s="4" t="s">
        <v>67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2">
        <f t="shared" si="98"/>
        <v>0</v>
      </c>
      <c r="N124" s="4" t="s">
        <v>67</v>
      </c>
      <c r="O124" s="7">
        <f aca="true" t="shared" si="100" ref="O124:Y124">IF(ISERROR(B124/B6),0,(B124/B6))</f>
        <v>0</v>
      </c>
      <c r="P124" s="7">
        <f t="shared" si="100"/>
        <v>0</v>
      </c>
      <c r="Q124" s="7">
        <f t="shared" si="100"/>
        <v>0</v>
      </c>
      <c r="R124" s="7">
        <f t="shared" si="100"/>
        <v>0</v>
      </c>
      <c r="S124" s="7">
        <f t="shared" si="100"/>
        <v>0</v>
      </c>
      <c r="T124" s="7">
        <f t="shared" si="100"/>
        <v>0</v>
      </c>
      <c r="U124" s="7">
        <f t="shared" si="100"/>
        <v>0</v>
      </c>
      <c r="V124" s="7">
        <f t="shared" si="100"/>
        <v>0</v>
      </c>
      <c r="W124" s="7">
        <f t="shared" si="100"/>
        <v>0</v>
      </c>
      <c r="X124" s="7">
        <f t="shared" si="100"/>
        <v>0</v>
      </c>
      <c r="Y124" s="7">
        <f t="shared" si="100"/>
        <v>0</v>
      </c>
    </row>
    <row r="125" spans="1:25" ht="13.5">
      <c r="A125" s="4" t="s">
        <v>68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2">
        <f t="shared" si="98"/>
        <v>0</v>
      </c>
      <c r="N125" s="4" t="s">
        <v>68</v>
      </c>
      <c r="O125" s="7">
        <f aca="true" t="shared" si="101" ref="O125:Y125">IF(ISERROR(B125/B7),0,(B125/B7))</f>
        <v>0</v>
      </c>
      <c r="P125" s="7">
        <f t="shared" si="101"/>
        <v>0</v>
      </c>
      <c r="Q125" s="7">
        <f t="shared" si="101"/>
        <v>0</v>
      </c>
      <c r="R125" s="7">
        <f t="shared" si="101"/>
        <v>0</v>
      </c>
      <c r="S125" s="7">
        <f t="shared" si="101"/>
        <v>0</v>
      </c>
      <c r="T125" s="7">
        <f t="shared" si="101"/>
        <v>0</v>
      </c>
      <c r="U125" s="7">
        <f t="shared" si="101"/>
        <v>0</v>
      </c>
      <c r="V125" s="7">
        <f t="shared" si="101"/>
        <v>0</v>
      </c>
      <c r="W125" s="7">
        <f t="shared" si="101"/>
        <v>0</v>
      </c>
      <c r="X125" s="7">
        <f t="shared" si="101"/>
        <v>0</v>
      </c>
      <c r="Y125" s="7">
        <f t="shared" si="101"/>
        <v>0</v>
      </c>
    </row>
    <row r="126" spans="1:25" ht="13.5">
      <c r="A126" s="4" t="s">
        <v>69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2">
        <f t="shared" si="98"/>
        <v>0</v>
      </c>
      <c r="N126" s="4" t="s">
        <v>69</v>
      </c>
      <c r="O126" s="7">
        <f aca="true" t="shared" si="102" ref="O126:Y126">IF(ISERROR(B126/B8),0,(B126/B8))</f>
        <v>0</v>
      </c>
      <c r="P126" s="7">
        <f t="shared" si="102"/>
        <v>0</v>
      </c>
      <c r="Q126" s="7">
        <f t="shared" si="102"/>
        <v>0</v>
      </c>
      <c r="R126" s="7">
        <f t="shared" si="102"/>
        <v>0</v>
      </c>
      <c r="S126" s="7">
        <f t="shared" si="102"/>
        <v>0</v>
      </c>
      <c r="T126" s="7">
        <f t="shared" si="102"/>
        <v>0</v>
      </c>
      <c r="U126" s="7">
        <f t="shared" si="102"/>
        <v>0</v>
      </c>
      <c r="V126" s="7">
        <f t="shared" si="102"/>
        <v>0</v>
      </c>
      <c r="W126" s="7">
        <f t="shared" si="102"/>
        <v>0</v>
      </c>
      <c r="X126" s="7">
        <f t="shared" si="102"/>
        <v>0</v>
      </c>
      <c r="Y126" s="7">
        <f t="shared" si="102"/>
        <v>0</v>
      </c>
    </row>
    <row r="127" spans="1:25" ht="13.5">
      <c r="A127" s="4" t="s">
        <v>70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2">
        <f t="shared" si="98"/>
        <v>0</v>
      </c>
      <c r="N127" s="4" t="s">
        <v>70</v>
      </c>
      <c r="O127" s="7">
        <f aca="true" t="shared" si="103" ref="O127:Y127">IF(ISERROR(B127/B9),0,(B127/B9))</f>
        <v>0</v>
      </c>
      <c r="P127" s="7">
        <f t="shared" si="103"/>
        <v>0</v>
      </c>
      <c r="Q127" s="7">
        <f t="shared" si="103"/>
        <v>0</v>
      </c>
      <c r="R127" s="7">
        <f t="shared" si="103"/>
        <v>0</v>
      </c>
      <c r="S127" s="7">
        <f t="shared" si="103"/>
        <v>0</v>
      </c>
      <c r="T127" s="7">
        <f t="shared" si="103"/>
        <v>0</v>
      </c>
      <c r="U127" s="7">
        <f t="shared" si="103"/>
        <v>0</v>
      </c>
      <c r="V127" s="7">
        <f t="shared" si="103"/>
        <v>0</v>
      </c>
      <c r="W127" s="7">
        <f t="shared" si="103"/>
        <v>0</v>
      </c>
      <c r="X127" s="7">
        <f t="shared" si="103"/>
        <v>0</v>
      </c>
      <c r="Y127" s="7">
        <f t="shared" si="103"/>
        <v>0</v>
      </c>
    </row>
    <row r="128" spans="1:25" ht="13.5">
      <c r="A128" s="4" t="s">
        <v>71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2">
        <f t="shared" si="98"/>
        <v>0</v>
      </c>
      <c r="N128" s="4" t="s">
        <v>71</v>
      </c>
      <c r="O128" s="7">
        <f aca="true" t="shared" si="104" ref="O128:Y128">IF(ISERROR(B128/B10),0,(B128/B10))</f>
        <v>0</v>
      </c>
      <c r="P128" s="7">
        <f t="shared" si="104"/>
        <v>0</v>
      </c>
      <c r="Q128" s="7">
        <f t="shared" si="104"/>
        <v>0</v>
      </c>
      <c r="R128" s="7">
        <f t="shared" si="104"/>
        <v>0</v>
      </c>
      <c r="S128" s="7">
        <f t="shared" si="104"/>
        <v>0</v>
      </c>
      <c r="T128" s="7">
        <f t="shared" si="104"/>
        <v>0</v>
      </c>
      <c r="U128" s="7">
        <f t="shared" si="104"/>
        <v>0</v>
      </c>
      <c r="V128" s="7">
        <f t="shared" si="104"/>
        <v>0</v>
      </c>
      <c r="W128" s="7">
        <f t="shared" si="104"/>
        <v>0</v>
      </c>
      <c r="X128" s="7">
        <f t="shared" si="104"/>
        <v>0</v>
      </c>
      <c r="Y128" s="7">
        <f t="shared" si="104"/>
        <v>0</v>
      </c>
    </row>
    <row r="129" spans="1:25" ht="13.5">
      <c r="A129" s="4" t="s">
        <v>72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2">
        <f t="shared" si="98"/>
        <v>0</v>
      </c>
      <c r="N129" s="4" t="s">
        <v>72</v>
      </c>
      <c r="O129" s="7">
        <f aca="true" t="shared" si="105" ref="O129:Y129">IF(ISERROR(B129/B11),0,(B129/B11))</f>
        <v>0</v>
      </c>
      <c r="P129" s="7">
        <f t="shared" si="105"/>
        <v>0</v>
      </c>
      <c r="Q129" s="7">
        <f t="shared" si="105"/>
        <v>0</v>
      </c>
      <c r="R129" s="7">
        <f t="shared" si="105"/>
        <v>0</v>
      </c>
      <c r="S129" s="7">
        <f t="shared" si="105"/>
        <v>0</v>
      </c>
      <c r="T129" s="7">
        <f t="shared" si="105"/>
        <v>0</v>
      </c>
      <c r="U129" s="7">
        <f t="shared" si="105"/>
        <v>0</v>
      </c>
      <c r="V129" s="7">
        <f t="shared" si="105"/>
        <v>0</v>
      </c>
      <c r="W129" s="7">
        <f t="shared" si="105"/>
        <v>0</v>
      </c>
      <c r="X129" s="7">
        <f t="shared" si="105"/>
        <v>0</v>
      </c>
      <c r="Y129" s="7">
        <f t="shared" si="105"/>
        <v>0</v>
      </c>
    </row>
    <row r="130" spans="1:25" ht="13.5">
      <c r="A130" s="4" t="s">
        <v>73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2">
        <f t="shared" si="98"/>
        <v>0</v>
      </c>
      <c r="N130" s="4" t="s">
        <v>73</v>
      </c>
      <c r="O130" s="7">
        <f aca="true" t="shared" si="106" ref="O130:Y130">IF(ISERROR(B130/B12),0,(B130/B12))</f>
        <v>0</v>
      </c>
      <c r="P130" s="7">
        <f t="shared" si="106"/>
        <v>0</v>
      </c>
      <c r="Q130" s="7">
        <f t="shared" si="106"/>
        <v>0</v>
      </c>
      <c r="R130" s="7">
        <f t="shared" si="106"/>
        <v>0</v>
      </c>
      <c r="S130" s="7">
        <f t="shared" si="106"/>
        <v>0</v>
      </c>
      <c r="T130" s="7">
        <f t="shared" si="106"/>
        <v>0</v>
      </c>
      <c r="U130" s="7">
        <f t="shared" si="106"/>
        <v>0</v>
      </c>
      <c r="V130" s="7">
        <f t="shared" si="106"/>
        <v>0</v>
      </c>
      <c r="W130" s="7">
        <f t="shared" si="106"/>
        <v>0</v>
      </c>
      <c r="X130" s="7">
        <f t="shared" si="106"/>
        <v>0</v>
      </c>
      <c r="Y130" s="7">
        <f t="shared" si="106"/>
        <v>0</v>
      </c>
    </row>
    <row r="131" spans="1:25" ht="13.5">
      <c r="A131" s="4" t="s">
        <v>74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2">
        <f t="shared" si="98"/>
        <v>0</v>
      </c>
      <c r="N131" s="4" t="s">
        <v>74</v>
      </c>
      <c r="O131" s="7">
        <f aca="true" t="shared" si="107" ref="O131:Y131">IF(ISERROR(B131/B13),0,(B131/B13))</f>
        <v>0</v>
      </c>
      <c r="P131" s="7">
        <f t="shared" si="107"/>
        <v>0</v>
      </c>
      <c r="Q131" s="7">
        <f t="shared" si="107"/>
        <v>0</v>
      </c>
      <c r="R131" s="7">
        <f t="shared" si="107"/>
        <v>0</v>
      </c>
      <c r="S131" s="7">
        <f t="shared" si="107"/>
        <v>0</v>
      </c>
      <c r="T131" s="7">
        <f t="shared" si="107"/>
        <v>0</v>
      </c>
      <c r="U131" s="7">
        <f t="shared" si="107"/>
        <v>0</v>
      </c>
      <c r="V131" s="7">
        <f t="shared" si="107"/>
        <v>0</v>
      </c>
      <c r="W131" s="7">
        <f t="shared" si="107"/>
        <v>0</v>
      </c>
      <c r="X131" s="7">
        <f t="shared" si="107"/>
        <v>0</v>
      </c>
      <c r="Y131" s="7">
        <f t="shared" si="107"/>
        <v>0</v>
      </c>
    </row>
    <row r="132" spans="1:25" ht="13.5">
      <c r="A132" s="4" t="s">
        <v>87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2">
        <f t="shared" si="98"/>
        <v>0</v>
      </c>
      <c r="N132" s="4" t="s">
        <v>87</v>
      </c>
      <c r="O132" s="7">
        <f aca="true" t="shared" si="108" ref="O132:Y132">IF(ISERROR(B132/B14),0,(B132/B14))</f>
        <v>0</v>
      </c>
      <c r="P132" s="7">
        <f t="shared" si="108"/>
        <v>0</v>
      </c>
      <c r="Q132" s="7">
        <f t="shared" si="108"/>
        <v>0</v>
      </c>
      <c r="R132" s="7">
        <f t="shared" si="108"/>
        <v>0</v>
      </c>
      <c r="S132" s="7">
        <f t="shared" si="108"/>
        <v>0</v>
      </c>
      <c r="T132" s="7">
        <f t="shared" si="108"/>
        <v>0</v>
      </c>
      <c r="U132" s="7">
        <f t="shared" si="108"/>
        <v>0</v>
      </c>
      <c r="V132" s="7">
        <f t="shared" si="108"/>
        <v>0</v>
      </c>
      <c r="W132" s="7">
        <f t="shared" si="108"/>
        <v>0</v>
      </c>
      <c r="X132" s="7">
        <f t="shared" si="108"/>
        <v>0</v>
      </c>
      <c r="Y132" s="7">
        <f t="shared" si="108"/>
        <v>0</v>
      </c>
    </row>
    <row r="133" spans="1:25" ht="13.5">
      <c r="A133" s="5"/>
      <c r="B133" s="13">
        <f aca="true" t="shared" si="109" ref="B133:L133">SUM(B123:B132)</f>
        <v>0</v>
      </c>
      <c r="C133" s="13">
        <f t="shared" si="109"/>
        <v>0</v>
      </c>
      <c r="D133" s="13">
        <f t="shared" si="109"/>
        <v>0</v>
      </c>
      <c r="E133" s="13">
        <f t="shared" si="109"/>
        <v>0</v>
      </c>
      <c r="F133" s="13">
        <f t="shared" si="109"/>
        <v>0</v>
      </c>
      <c r="G133" s="13">
        <f t="shared" si="109"/>
        <v>0</v>
      </c>
      <c r="H133" s="13">
        <f t="shared" si="109"/>
        <v>0</v>
      </c>
      <c r="I133" s="13">
        <f t="shared" si="109"/>
        <v>0</v>
      </c>
      <c r="J133" s="13">
        <f t="shared" si="109"/>
        <v>0</v>
      </c>
      <c r="K133" s="13">
        <f t="shared" si="109"/>
        <v>0</v>
      </c>
      <c r="L133" s="12">
        <f t="shared" si="109"/>
        <v>0</v>
      </c>
      <c r="N133" s="5"/>
      <c r="O133" s="7">
        <f aca="true" t="shared" si="110" ref="O133:Y133">IF(ISERROR(B133/B15),0,(B133/B15))</f>
        <v>0</v>
      </c>
      <c r="P133" s="7">
        <f t="shared" si="110"/>
        <v>0</v>
      </c>
      <c r="Q133" s="7">
        <f t="shared" si="110"/>
        <v>0</v>
      </c>
      <c r="R133" s="7">
        <f t="shared" si="110"/>
        <v>0</v>
      </c>
      <c r="S133" s="7">
        <f t="shared" si="110"/>
        <v>0</v>
      </c>
      <c r="T133" s="7">
        <f t="shared" si="110"/>
        <v>0</v>
      </c>
      <c r="U133" s="7">
        <f t="shared" si="110"/>
        <v>0</v>
      </c>
      <c r="V133" s="7">
        <f t="shared" si="110"/>
        <v>0</v>
      </c>
      <c r="W133" s="7">
        <f t="shared" si="110"/>
        <v>0</v>
      </c>
      <c r="X133" s="7">
        <f t="shared" si="110"/>
        <v>0</v>
      </c>
      <c r="Y133" s="7">
        <f t="shared" si="110"/>
        <v>0</v>
      </c>
    </row>
    <row r="135" spans="1:25" ht="13.5">
      <c r="A135" t="s">
        <v>91</v>
      </c>
      <c r="L135" s="14" t="s">
        <v>7</v>
      </c>
      <c r="N135" t="s">
        <v>95</v>
      </c>
      <c r="Y135" s="14" t="s">
        <v>7</v>
      </c>
    </row>
    <row r="136" spans="1:25" ht="13.5">
      <c r="A136" s="22"/>
      <c r="B136" s="23" t="s">
        <v>22</v>
      </c>
      <c r="C136" s="23" t="s">
        <v>23</v>
      </c>
      <c r="D136" s="23" t="s">
        <v>24</v>
      </c>
      <c r="E136" s="23" t="s">
        <v>25</v>
      </c>
      <c r="F136" s="23" t="s">
        <v>26</v>
      </c>
      <c r="G136" s="23" t="s">
        <v>27</v>
      </c>
      <c r="H136" s="23" t="s">
        <v>28</v>
      </c>
      <c r="I136" s="23" t="s">
        <v>29</v>
      </c>
      <c r="J136" s="23" t="s">
        <v>30</v>
      </c>
      <c r="K136" s="23" t="s">
        <v>88</v>
      </c>
      <c r="L136" s="23" t="s">
        <v>0</v>
      </c>
      <c r="N136" s="53"/>
      <c r="O136" s="54" t="s">
        <v>57</v>
      </c>
      <c r="P136" s="54" t="s">
        <v>58</v>
      </c>
      <c r="Q136" s="54" t="s">
        <v>59</v>
      </c>
      <c r="R136" s="54" t="s">
        <v>60</v>
      </c>
      <c r="S136" s="54" t="s">
        <v>61</v>
      </c>
      <c r="T136" s="54" t="s">
        <v>62</v>
      </c>
      <c r="U136" s="54" t="s">
        <v>63</v>
      </c>
      <c r="V136" s="54" t="s">
        <v>64</v>
      </c>
      <c r="W136" s="54" t="s">
        <v>65</v>
      </c>
      <c r="X136" s="54" t="s">
        <v>89</v>
      </c>
      <c r="Y136" s="54" t="s">
        <v>0</v>
      </c>
    </row>
    <row r="137" spans="1:25" ht="13.5">
      <c r="A137" s="4" t="s">
        <v>66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>
        <f aca="true" t="shared" si="111" ref="L137:L146">SUM(B137:K137)</f>
        <v>0</v>
      </c>
      <c r="N137" s="4" t="s">
        <v>66</v>
      </c>
      <c r="O137" s="7">
        <f>IF(ISERROR(B137/B19),0,(B137/B19))</f>
        <v>0</v>
      </c>
      <c r="P137" s="7">
        <f aca="true" t="shared" si="112" ref="P137:Y137">IF(ISERROR(C137/C19),0,(C137/C19))</f>
        <v>0</v>
      </c>
      <c r="Q137" s="7">
        <f t="shared" si="112"/>
        <v>0</v>
      </c>
      <c r="R137" s="7">
        <f t="shared" si="112"/>
        <v>0</v>
      </c>
      <c r="S137" s="7">
        <f t="shared" si="112"/>
        <v>0</v>
      </c>
      <c r="T137" s="7">
        <f t="shared" si="112"/>
        <v>0</v>
      </c>
      <c r="U137" s="7">
        <f t="shared" si="112"/>
        <v>0</v>
      </c>
      <c r="V137" s="7">
        <f t="shared" si="112"/>
        <v>0</v>
      </c>
      <c r="W137" s="7">
        <f t="shared" si="112"/>
        <v>0</v>
      </c>
      <c r="X137" s="7">
        <f t="shared" si="112"/>
        <v>0</v>
      </c>
      <c r="Y137" s="7">
        <f t="shared" si="112"/>
        <v>0</v>
      </c>
    </row>
    <row r="138" spans="1:25" ht="13.5">
      <c r="A138" s="4" t="s">
        <v>67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2">
        <f t="shared" si="111"/>
        <v>0</v>
      </c>
      <c r="N138" s="4" t="s">
        <v>67</v>
      </c>
      <c r="O138" s="7">
        <f aca="true" t="shared" si="113" ref="O138:Y138">IF(ISERROR(B138/B20),0,(B138/B20))</f>
        <v>0</v>
      </c>
      <c r="P138" s="7">
        <f t="shared" si="113"/>
        <v>0</v>
      </c>
      <c r="Q138" s="7">
        <f t="shared" si="113"/>
        <v>0</v>
      </c>
      <c r="R138" s="7">
        <f t="shared" si="113"/>
        <v>0</v>
      </c>
      <c r="S138" s="7">
        <f t="shared" si="113"/>
        <v>0</v>
      </c>
      <c r="T138" s="7">
        <f t="shared" si="113"/>
        <v>0</v>
      </c>
      <c r="U138" s="7">
        <f t="shared" si="113"/>
        <v>0</v>
      </c>
      <c r="V138" s="7">
        <f t="shared" si="113"/>
        <v>0</v>
      </c>
      <c r="W138" s="7">
        <f t="shared" si="113"/>
        <v>0</v>
      </c>
      <c r="X138" s="7">
        <f t="shared" si="113"/>
        <v>0</v>
      </c>
      <c r="Y138" s="7">
        <f t="shared" si="113"/>
        <v>0</v>
      </c>
    </row>
    <row r="139" spans="1:25" ht="13.5">
      <c r="A139" s="4" t="s">
        <v>68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2">
        <f t="shared" si="111"/>
        <v>0</v>
      </c>
      <c r="N139" s="4" t="s">
        <v>68</v>
      </c>
      <c r="O139" s="7">
        <f aca="true" t="shared" si="114" ref="O139:Y139">IF(ISERROR(B139/B21),0,(B139/B21))</f>
        <v>0</v>
      </c>
      <c r="P139" s="7">
        <f t="shared" si="114"/>
        <v>0</v>
      </c>
      <c r="Q139" s="7">
        <f t="shared" si="114"/>
        <v>0</v>
      </c>
      <c r="R139" s="7">
        <f t="shared" si="114"/>
        <v>0</v>
      </c>
      <c r="S139" s="7">
        <f t="shared" si="114"/>
        <v>0</v>
      </c>
      <c r="T139" s="7">
        <f t="shared" si="114"/>
        <v>0</v>
      </c>
      <c r="U139" s="7">
        <f t="shared" si="114"/>
        <v>0</v>
      </c>
      <c r="V139" s="7">
        <f t="shared" si="114"/>
        <v>0</v>
      </c>
      <c r="W139" s="7">
        <f t="shared" si="114"/>
        <v>0</v>
      </c>
      <c r="X139" s="7">
        <f t="shared" si="114"/>
        <v>0</v>
      </c>
      <c r="Y139" s="7">
        <f t="shared" si="114"/>
        <v>0</v>
      </c>
    </row>
    <row r="140" spans="1:25" ht="13.5">
      <c r="A140" s="4" t="s">
        <v>69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2">
        <f t="shared" si="111"/>
        <v>0</v>
      </c>
      <c r="N140" s="4" t="s">
        <v>69</v>
      </c>
      <c r="O140" s="7">
        <f aca="true" t="shared" si="115" ref="O140:Y140">IF(ISERROR(B140/B22),0,(B140/B22))</f>
        <v>0</v>
      </c>
      <c r="P140" s="7">
        <f t="shared" si="115"/>
        <v>0</v>
      </c>
      <c r="Q140" s="7">
        <f t="shared" si="115"/>
        <v>0</v>
      </c>
      <c r="R140" s="7">
        <f t="shared" si="115"/>
        <v>0</v>
      </c>
      <c r="S140" s="7">
        <f t="shared" si="115"/>
        <v>0</v>
      </c>
      <c r="T140" s="7">
        <f t="shared" si="115"/>
        <v>0</v>
      </c>
      <c r="U140" s="7">
        <f t="shared" si="115"/>
        <v>0</v>
      </c>
      <c r="V140" s="7">
        <f t="shared" si="115"/>
        <v>0</v>
      </c>
      <c r="W140" s="7">
        <f t="shared" si="115"/>
        <v>0</v>
      </c>
      <c r="X140" s="7">
        <f t="shared" si="115"/>
        <v>0</v>
      </c>
      <c r="Y140" s="7">
        <f t="shared" si="115"/>
        <v>0</v>
      </c>
    </row>
    <row r="141" spans="1:25" ht="13.5">
      <c r="A141" s="4" t="s">
        <v>70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2">
        <f t="shared" si="111"/>
        <v>0</v>
      </c>
      <c r="N141" s="4" t="s">
        <v>70</v>
      </c>
      <c r="O141" s="7">
        <f aca="true" t="shared" si="116" ref="O141:Y141">IF(ISERROR(B141/B23),0,(B141/B23))</f>
        <v>0</v>
      </c>
      <c r="P141" s="7">
        <f t="shared" si="116"/>
        <v>0</v>
      </c>
      <c r="Q141" s="7">
        <f t="shared" si="116"/>
        <v>0</v>
      </c>
      <c r="R141" s="7">
        <f t="shared" si="116"/>
        <v>0</v>
      </c>
      <c r="S141" s="7">
        <f t="shared" si="116"/>
        <v>0</v>
      </c>
      <c r="T141" s="7">
        <f t="shared" si="116"/>
        <v>0</v>
      </c>
      <c r="U141" s="7">
        <f t="shared" si="116"/>
        <v>0</v>
      </c>
      <c r="V141" s="7">
        <f t="shared" si="116"/>
        <v>0</v>
      </c>
      <c r="W141" s="7">
        <f t="shared" si="116"/>
        <v>0</v>
      </c>
      <c r="X141" s="7">
        <f t="shared" si="116"/>
        <v>0</v>
      </c>
      <c r="Y141" s="7">
        <f t="shared" si="116"/>
        <v>0</v>
      </c>
    </row>
    <row r="142" spans="1:25" ht="13.5">
      <c r="A142" s="4" t="s">
        <v>71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2">
        <f t="shared" si="111"/>
        <v>0</v>
      </c>
      <c r="N142" s="4" t="s">
        <v>71</v>
      </c>
      <c r="O142" s="7">
        <f aca="true" t="shared" si="117" ref="O142:Y142">IF(ISERROR(B142/B24),0,(B142/B24))</f>
        <v>0</v>
      </c>
      <c r="P142" s="7">
        <f t="shared" si="117"/>
        <v>0</v>
      </c>
      <c r="Q142" s="7">
        <f t="shared" si="117"/>
        <v>0</v>
      </c>
      <c r="R142" s="7">
        <f t="shared" si="117"/>
        <v>0</v>
      </c>
      <c r="S142" s="7">
        <f t="shared" si="117"/>
        <v>0</v>
      </c>
      <c r="T142" s="7">
        <f t="shared" si="117"/>
        <v>0</v>
      </c>
      <c r="U142" s="7">
        <f t="shared" si="117"/>
        <v>0</v>
      </c>
      <c r="V142" s="7">
        <f t="shared" si="117"/>
        <v>0</v>
      </c>
      <c r="W142" s="7">
        <f t="shared" si="117"/>
        <v>0</v>
      </c>
      <c r="X142" s="7">
        <f t="shared" si="117"/>
        <v>0</v>
      </c>
      <c r="Y142" s="7">
        <f t="shared" si="117"/>
        <v>0</v>
      </c>
    </row>
    <row r="143" spans="1:25" ht="13.5">
      <c r="A143" s="4" t="s">
        <v>72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2">
        <f t="shared" si="111"/>
        <v>0</v>
      </c>
      <c r="N143" s="4" t="s">
        <v>72</v>
      </c>
      <c r="O143" s="7">
        <f aca="true" t="shared" si="118" ref="O143:Y143">IF(ISERROR(B143/B25),0,(B143/B25))</f>
        <v>0</v>
      </c>
      <c r="P143" s="7">
        <f t="shared" si="118"/>
        <v>0</v>
      </c>
      <c r="Q143" s="7">
        <f t="shared" si="118"/>
        <v>0</v>
      </c>
      <c r="R143" s="7">
        <f t="shared" si="118"/>
        <v>0</v>
      </c>
      <c r="S143" s="7">
        <f t="shared" si="118"/>
        <v>0</v>
      </c>
      <c r="T143" s="7">
        <f t="shared" si="118"/>
        <v>0</v>
      </c>
      <c r="U143" s="7">
        <f t="shared" si="118"/>
        <v>0</v>
      </c>
      <c r="V143" s="7">
        <f t="shared" si="118"/>
        <v>0</v>
      </c>
      <c r="W143" s="7">
        <f t="shared" si="118"/>
        <v>0</v>
      </c>
      <c r="X143" s="7">
        <f t="shared" si="118"/>
        <v>0</v>
      </c>
      <c r="Y143" s="7">
        <f t="shared" si="118"/>
        <v>0</v>
      </c>
    </row>
    <row r="144" spans="1:25" ht="13.5">
      <c r="A144" s="4" t="s">
        <v>73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2">
        <f t="shared" si="111"/>
        <v>0</v>
      </c>
      <c r="N144" s="4" t="s">
        <v>73</v>
      </c>
      <c r="O144" s="7">
        <f aca="true" t="shared" si="119" ref="O144:Y144">IF(ISERROR(B144/B26),0,(B144/B26))</f>
        <v>0</v>
      </c>
      <c r="P144" s="7">
        <f t="shared" si="119"/>
        <v>0</v>
      </c>
      <c r="Q144" s="7">
        <f t="shared" si="119"/>
        <v>0</v>
      </c>
      <c r="R144" s="7">
        <f t="shared" si="119"/>
        <v>0</v>
      </c>
      <c r="S144" s="7">
        <f t="shared" si="119"/>
        <v>0</v>
      </c>
      <c r="T144" s="7">
        <f t="shared" si="119"/>
        <v>0</v>
      </c>
      <c r="U144" s="7">
        <f t="shared" si="119"/>
        <v>0</v>
      </c>
      <c r="V144" s="7">
        <f t="shared" si="119"/>
        <v>0</v>
      </c>
      <c r="W144" s="7">
        <f t="shared" si="119"/>
        <v>0</v>
      </c>
      <c r="X144" s="7">
        <f t="shared" si="119"/>
        <v>0</v>
      </c>
      <c r="Y144" s="7">
        <f t="shared" si="119"/>
        <v>0</v>
      </c>
    </row>
    <row r="145" spans="1:25" ht="13.5">
      <c r="A145" s="4" t="s">
        <v>74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2">
        <f t="shared" si="111"/>
        <v>0</v>
      </c>
      <c r="N145" s="4" t="s">
        <v>74</v>
      </c>
      <c r="O145" s="7">
        <f aca="true" t="shared" si="120" ref="O145:Y145">IF(ISERROR(B145/B27),0,(B145/B27))</f>
        <v>0</v>
      </c>
      <c r="P145" s="7">
        <f t="shared" si="120"/>
        <v>0</v>
      </c>
      <c r="Q145" s="7">
        <f t="shared" si="120"/>
        <v>0</v>
      </c>
      <c r="R145" s="7">
        <f t="shared" si="120"/>
        <v>0</v>
      </c>
      <c r="S145" s="7">
        <f t="shared" si="120"/>
        <v>0</v>
      </c>
      <c r="T145" s="7">
        <f t="shared" si="120"/>
        <v>0</v>
      </c>
      <c r="U145" s="7">
        <f t="shared" si="120"/>
        <v>0</v>
      </c>
      <c r="V145" s="7">
        <f t="shared" si="120"/>
        <v>0</v>
      </c>
      <c r="W145" s="7">
        <f t="shared" si="120"/>
        <v>0</v>
      </c>
      <c r="X145" s="7">
        <f t="shared" si="120"/>
        <v>0</v>
      </c>
      <c r="Y145" s="7">
        <f t="shared" si="120"/>
        <v>0</v>
      </c>
    </row>
    <row r="146" spans="1:25" ht="13.5">
      <c r="A146" s="4" t="s">
        <v>87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2">
        <f t="shared" si="111"/>
        <v>0</v>
      </c>
      <c r="N146" s="4" t="s">
        <v>87</v>
      </c>
      <c r="O146" s="7">
        <f aca="true" t="shared" si="121" ref="O146:Y146">IF(ISERROR(B146/B28),0,(B146/B28))</f>
        <v>0</v>
      </c>
      <c r="P146" s="7">
        <f t="shared" si="121"/>
        <v>0</v>
      </c>
      <c r="Q146" s="7">
        <f t="shared" si="121"/>
        <v>0</v>
      </c>
      <c r="R146" s="7">
        <f t="shared" si="121"/>
        <v>0</v>
      </c>
      <c r="S146" s="7">
        <f t="shared" si="121"/>
        <v>0</v>
      </c>
      <c r="T146" s="7">
        <f t="shared" si="121"/>
        <v>0</v>
      </c>
      <c r="U146" s="7">
        <f t="shared" si="121"/>
        <v>0</v>
      </c>
      <c r="V146" s="7">
        <f t="shared" si="121"/>
        <v>0</v>
      </c>
      <c r="W146" s="7">
        <f t="shared" si="121"/>
        <v>0</v>
      </c>
      <c r="X146" s="7">
        <f t="shared" si="121"/>
        <v>0</v>
      </c>
      <c r="Y146" s="7">
        <f t="shared" si="121"/>
        <v>0</v>
      </c>
    </row>
    <row r="147" spans="1:25" ht="13.5">
      <c r="A147" s="5"/>
      <c r="B147" s="13">
        <f aca="true" t="shared" si="122" ref="B147:L147">SUM(B137:B146)</f>
        <v>0</v>
      </c>
      <c r="C147" s="13">
        <f t="shared" si="122"/>
        <v>0</v>
      </c>
      <c r="D147" s="13">
        <f t="shared" si="122"/>
        <v>0</v>
      </c>
      <c r="E147" s="13">
        <f t="shared" si="122"/>
        <v>0</v>
      </c>
      <c r="F147" s="13">
        <f t="shared" si="122"/>
        <v>0</v>
      </c>
      <c r="G147" s="13">
        <f t="shared" si="122"/>
        <v>0</v>
      </c>
      <c r="H147" s="13">
        <f t="shared" si="122"/>
        <v>0</v>
      </c>
      <c r="I147" s="13">
        <f t="shared" si="122"/>
        <v>0</v>
      </c>
      <c r="J147" s="13">
        <f t="shared" si="122"/>
        <v>0</v>
      </c>
      <c r="K147" s="13">
        <f t="shared" si="122"/>
        <v>0</v>
      </c>
      <c r="L147" s="12">
        <f t="shared" si="122"/>
        <v>0</v>
      </c>
      <c r="N147" s="5"/>
      <c r="O147" s="7">
        <f aca="true" t="shared" si="123" ref="O147:Y147">IF(ISERROR(B147/B29),0,(B147/B29))</f>
        <v>0</v>
      </c>
      <c r="P147" s="7">
        <f t="shared" si="123"/>
        <v>0</v>
      </c>
      <c r="Q147" s="7">
        <f t="shared" si="123"/>
        <v>0</v>
      </c>
      <c r="R147" s="7">
        <f t="shared" si="123"/>
        <v>0</v>
      </c>
      <c r="S147" s="7">
        <f t="shared" si="123"/>
        <v>0</v>
      </c>
      <c r="T147" s="7">
        <f t="shared" si="123"/>
        <v>0</v>
      </c>
      <c r="U147" s="7">
        <f t="shared" si="123"/>
        <v>0</v>
      </c>
      <c r="V147" s="7">
        <f t="shared" si="123"/>
        <v>0</v>
      </c>
      <c r="W147" s="7">
        <f t="shared" si="123"/>
        <v>0</v>
      </c>
      <c r="X147" s="7">
        <f t="shared" si="123"/>
        <v>0</v>
      </c>
      <c r="Y147" s="7">
        <f t="shared" si="123"/>
        <v>0</v>
      </c>
    </row>
    <row r="149" spans="1:25" ht="13.5">
      <c r="A149" t="s">
        <v>92</v>
      </c>
      <c r="L149" s="14" t="s">
        <v>2</v>
      </c>
      <c r="N149" s="52" t="s">
        <v>96</v>
      </c>
      <c r="Y149" s="14" t="s">
        <v>7</v>
      </c>
    </row>
    <row r="150" spans="1:25" ht="13.5">
      <c r="A150" s="22"/>
      <c r="B150" s="23" t="s">
        <v>22</v>
      </c>
      <c r="C150" s="23" t="s">
        <v>23</v>
      </c>
      <c r="D150" s="23" t="s">
        <v>24</v>
      </c>
      <c r="E150" s="23" t="s">
        <v>25</v>
      </c>
      <c r="F150" s="23" t="s">
        <v>26</v>
      </c>
      <c r="G150" s="23" t="s">
        <v>27</v>
      </c>
      <c r="H150" s="23" t="s">
        <v>28</v>
      </c>
      <c r="I150" s="23" t="s">
        <v>29</v>
      </c>
      <c r="J150" s="23" t="s">
        <v>30</v>
      </c>
      <c r="K150" s="23" t="s">
        <v>88</v>
      </c>
      <c r="L150" s="23" t="s">
        <v>0</v>
      </c>
      <c r="N150" s="53"/>
      <c r="O150" s="54" t="s">
        <v>57</v>
      </c>
      <c r="P150" s="54" t="s">
        <v>58</v>
      </c>
      <c r="Q150" s="54" t="s">
        <v>59</v>
      </c>
      <c r="R150" s="54" t="s">
        <v>60</v>
      </c>
      <c r="S150" s="54" t="s">
        <v>61</v>
      </c>
      <c r="T150" s="54" t="s">
        <v>62</v>
      </c>
      <c r="U150" s="54" t="s">
        <v>63</v>
      </c>
      <c r="V150" s="54" t="s">
        <v>64</v>
      </c>
      <c r="W150" s="54" t="s">
        <v>65</v>
      </c>
      <c r="X150" s="54" t="s">
        <v>89</v>
      </c>
      <c r="Y150" s="54" t="s">
        <v>0</v>
      </c>
    </row>
    <row r="151" spans="1:25" ht="13.5">
      <c r="A151" s="4" t="s">
        <v>66</v>
      </c>
      <c r="B151" s="10">
        <f aca="true" t="shared" si="124" ref="B151:L151">IF(ISERROR((B137/B123-1)*100),"",(B137/B123-1)*100)</f>
      </c>
      <c r="C151" s="10">
        <f t="shared" si="124"/>
      </c>
      <c r="D151" s="10">
        <f t="shared" si="124"/>
      </c>
      <c r="E151" s="10">
        <f t="shared" si="124"/>
      </c>
      <c r="F151" s="10">
        <f t="shared" si="124"/>
      </c>
      <c r="G151" s="10">
        <f t="shared" si="124"/>
      </c>
      <c r="H151" s="10">
        <f t="shared" si="124"/>
      </c>
      <c r="I151" s="10">
        <f t="shared" si="124"/>
      </c>
      <c r="J151" s="10">
        <f t="shared" si="124"/>
      </c>
      <c r="K151" s="10">
        <f t="shared" si="124"/>
      </c>
      <c r="L151" s="10">
        <f t="shared" si="124"/>
      </c>
      <c r="N151" s="4" t="s">
        <v>66</v>
      </c>
      <c r="O151" s="7">
        <f>IF(O123=0,0,O137-O123)</f>
        <v>0</v>
      </c>
      <c r="P151" s="7">
        <f aca="true" t="shared" si="125" ref="P151:Y151">IF(P123=0,0,P137-P123)</f>
        <v>0</v>
      </c>
      <c r="Q151" s="7">
        <f t="shared" si="125"/>
        <v>0</v>
      </c>
      <c r="R151" s="7">
        <f t="shared" si="125"/>
        <v>0</v>
      </c>
      <c r="S151" s="7">
        <f t="shared" si="125"/>
        <v>0</v>
      </c>
      <c r="T151" s="7">
        <f t="shared" si="125"/>
        <v>0</v>
      </c>
      <c r="U151" s="7">
        <f t="shared" si="125"/>
        <v>0</v>
      </c>
      <c r="V151" s="7">
        <f t="shared" si="125"/>
        <v>0</v>
      </c>
      <c r="W151" s="7">
        <f t="shared" si="125"/>
        <v>0</v>
      </c>
      <c r="X151" s="7">
        <f t="shared" si="125"/>
        <v>0</v>
      </c>
      <c r="Y151" s="7">
        <f t="shared" si="125"/>
        <v>0</v>
      </c>
    </row>
    <row r="152" spans="1:25" ht="13.5">
      <c r="A152" s="4" t="s">
        <v>67</v>
      </c>
      <c r="B152" s="11">
        <f aca="true" t="shared" si="126" ref="B152:L152">IF(ISERROR((B138/B124-1)*100),"",(B138/B124-1)*100)</f>
      </c>
      <c r="C152" s="11">
        <f t="shared" si="126"/>
      </c>
      <c r="D152" s="11">
        <f t="shared" si="126"/>
      </c>
      <c r="E152" s="11">
        <f t="shared" si="126"/>
      </c>
      <c r="F152" s="11">
        <f t="shared" si="126"/>
      </c>
      <c r="G152" s="11">
        <f t="shared" si="126"/>
      </c>
      <c r="H152" s="11">
        <f t="shared" si="126"/>
      </c>
      <c r="I152" s="11">
        <f t="shared" si="126"/>
      </c>
      <c r="J152" s="11">
        <f t="shared" si="126"/>
      </c>
      <c r="K152" s="11">
        <f t="shared" si="126"/>
      </c>
      <c r="L152" s="11">
        <f t="shared" si="126"/>
      </c>
      <c r="N152" s="4" t="s">
        <v>67</v>
      </c>
      <c r="O152" s="7">
        <f aca="true" t="shared" si="127" ref="O152:Y152">IF(O124=0,0,O138-O124)</f>
        <v>0</v>
      </c>
      <c r="P152" s="7">
        <f t="shared" si="127"/>
        <v>0</v>
      </c>
      <c r="Q152" s="7">
        <f t="shared" si="127"/>
        <v>0</v>
      </c>
      <c r="R152" s="7">
        <f t="shared" si="127"/>
        <v>0</v>
      </c>
      <c r="S152" s="7">
        <f t="shared" si="127"/>
        <v>0</v>
      </c>
      <c r="T152" s="7">
        <f t="shared" si="127"/>
        <v>0</v>
      </c>
      <c r="U152" s="7">
        <f t="shared" si="127"/>
        <v>0</v>
      </c>
      <c r="V152" s="7">
        <f t="shared" si="127"/>
        <v>0</v>
      </c>
      <c r="W152" s="7">
        <f t="shared" si="127"/>
        <v>0</v>
      </c>
      <c r="X152" s="7">
        <f t="shared" si="127"/>
        <v>0</v>
      </c>
      <c r="Y152" s="7">
        <f t="shared" si="127"/>
        <v>0</v>
      </c>
    </row>
    <row r="153" spans="1:25" ht="13.5">
      <c r="A153" s="4" t="s">
        <v>68</v>
      </c>
      <c r="B153" s="11">
        <f aca="true" t="shared" si="128" ref="B153:L153">IF(ISERROR((B139/B125-1)*100),"",(B139/B125-1)*100)</f>
      </c>
      <c r="C153" s="11">
        <f t="shared" si="128"/>
      </c>
      <c r="D153" s="11">
        <f t="shared" si="128"/>
      </c>
      <c r="E153" s="11">
        <f t="shared" si="128"/>
      </c>
      <c r="F153" s="11">
        <f t="shared" si="128"/>
      </c>
      <c r="G153" s="11">
        <f t="shared" si="128"/>
      </c>
      <c r="H153" s="11">
        <f t="shared" si="128"/>
      </c>
      <c r="I153" s="11">
        <f t="shared" si="128"/>
      </c>
      <c r="J153" s="11">
        <f t="shared" si="128"/>
      </c>
      <c r="K153" s="11">
        <f t="shared" si="128"/>
      </c>
      <c r="L153" s="11">
        <f t="shared" si="128"/>
      </c>
      <c r="N153" s="4" t="s">
        <v>68</v>
      </c>
      <c r="O153" s="7">
        <f aca="true" t="shared" si="129" ref="O153:Y153">IF(O125=0,0,O139-O125)</f>
        <v>0</v>
      </c>
      <c r="P153" s="7">
        <f t="shared" si="129"/>
        <v>0</v>
      </c>
      <c r="Q153" s="7">
        <f t="shared" si="129"/>
        <v>0</v>
      </c>
      <c r="R153" s="7">
        <f t="shared" si="129"/>
        <v>0</v>
      </c>
      <c r="S153" s="7">
        <f t="shared" si="129"/>
        <v>0</v>
      </c>
      <c r="T153" s="7">
        <f t="shared" si="129"/>
        <v>0</v>
      </c>
      <c r="U153" s="7">
        <f t="shared" si="129"/>
        <v>0</v>
      </c>
      <c r="V153" s="7">
        <f t="shared" si="129"/>
        <v>0</v>
      </c>
      <c r="W153" s="7">
        <f t="shared" si="129"/>
        <v>0</v>
      </c>
      <c r="X153" s="7">
        <f t="shared" si="129"/>
        <v>0</v>
      </c>
      <c r="Y153" s="7">
        <f t="shared" si="129"/>
        <v>0</v>
      </c>
    </row>
    <row r="154" spans="1:25" ht="13.5">
      <c r="A154" s="4" t="s">
        <v>69</v>
      </c>
      <c r="B154" s="11">
        <f aca="true" t="shared" si="130" ref="B154:L154">IF(ISERROR((B140/B126-1)*100),"",(B140/B126-1)*100)</f>
      </c>
      <c r="C154" s="11">
        <f t="shared" si="130"/>
      </c>
      <c r="D154" s="11">
        <f t="shared" si="130"/>
      </c>
      <c r="E154" s="11">
        <f t="shared" si="130"/>
      </c>
      <c r="F154" s="11">
        <f t="shared" si="130"/>
      </c>
      <c r="G154" s="11">
        <f t="shared" si="130"/>
      </c>
      <c r="H154" s="11">
        <f t="shared" si="130"/>
      </c>
      <c r="I154" s="11">
        <f t="shared" si="130"/>
      </c>
      <c r="J154" s="11">
        <f t="shared" si="130"/>
      </c>
      <c r="K154" s="11">
        <f t="shared" si="130"/>
      </c>
      <c r="L154" s="11">
        <f t="shared" si="130"/>
      </c>
      <c r="N154" s="4" t="s">
        <v>69</v>
      </c>
      <c r="O154" s="7">
        <f aca="true" t="shared" si="131" ref="O154:Y154">IF(O126=0,0,O140-O126)</f>
        <v>0</v>
      </c>
      <c r="P154" s="7">
        <f t="shared" si="131"/>
        <v>0</v>
      </c>
      <c r="Q154" s="7">
        <f t="shared" si="131"/>
        <v>0</v>
      </c>
      <c r="R154" s="7">
        <f t="shared" si="131"/>
        <v>0</v>
      </c>
      <c r="S154" s="7">
        <f t="shared" si="131"/>
        <v>0</v>
      </c>
      <c r="T154" s="7">
        <f t="shared" si="131"/>
        <v>0</v>
      </c>
      <c r="U154" s="7">
        <f t="shared" si="131"/>
        <v>0</v>
      </c>
      <c r="V154" s="7">
        <f t="shared" si="131"/>
        <v>0</v>
      </c>
      <c r="W154" s="7">
        <f t="shared" si="131"/>
        <v>0</v>
      </c>
      <c r="X154" s="7">
        <f t="shared" si="131"/>
        <v>0</v>
      </c>
      <c r="Y154" s="7">
        <f t="shared" si="131"/>
        <v>0</v>
      </c>
    </row>
    <row r="155" spans="1:25" ht="13.5">
      <c r="A155" s="4" t="s">
        <v>70</v>
      </c>
      <c r="B155" s="11">
        <f aca="true" t="shared" si="132" ref="B155:L155">IF(ISERROR((B141/B127-1)*100),"",(B141/B127-1)*100)</f>
      </c>
      <c r="C155" s="11">
        <f t="shared" si="132"/>
      </c>
      <c r="D155" s="11">
        <f t="shared" si="132"/>
      </c>
      <c r="E155" s="11">
        <f t="shared" si="132"/>
      </c>
      <c r="F155" s="11">
        <f t="shared" si="132"/>
      </c>
      <c r="G155" s="11">
        <f t="shared" si="132"/>
      </c>
      <c r="H155" s="11">
        <f t="shared" si="132"/>
      </c>
      <c r="I155" s="11">
        <f t="shared" si="132"/>
      </c>
      <c r="J155" s="11">
        <f t="shared" si="132"/>
      </c>
      <c r="K155" s="11">
        <f t="shared" si="132"/>
      </c>
      <c r="L155" s="11">
        <f t="shared" si="132"/>
      </c>
      <c r="N155" s="4" t="s">
        <v>70</v>
      </c>
      <c r="O155" s="7">
        <f aca="true" t="shared" si="133" ref="O155:Y155">IF(O127=0,0,O141-O127)</f>
        <v>0</v>
      </c>
      <c r="P155" s="7">
        <f t="shared" si="133"/>
        <v>0</v>
      </c>
      <c r="Q155" s="7">
        <f t="shared" si="133"/>
        <v>0</v>
      </c>
      <c r="R155" s="7">
        <f t="shared" si="133"/>
        <v>0</v>
      </c>
      <c r="S155" s="7">
        <f t="shared" si="133"/>
        <v>0</v>
      </c>
      <c r="T155" s="7">
        <f t="shared" si="133"/>
        <v>0</v>
      </c>
      <c r="U155" s="7">
        <f t="shared" si="133"/>
        <v>0</v>
      </c>
      <c r="V155" s="7">
        <f t="shared" si="133"/>
        <v>0</v>
      </c>
      <c r="W155" s="7">
        <f t="shared" si="133"/>
        <v>0</v>
      </c>
      <c r="X155" s="7">
        <f t="shared" si="133"/>
        <v>0</v>
      </c>
      <c r="Y155" s="7">
        <f t="shared" si="133"/>
        <v>0</v>
      </c>
    </row>
    <row r="156" spans="1:25" ht="13.5">
      <c r="A156" s="4" t="s">
        <v>71</v>
      </c>
      <c r="B156" s="11">
        <f aca="true" t="shared" si="134" ref="B156:L156">IF(ISERROR((B142/B128-1)*100),"",(B142/B128-1)*100)</f>
      </c>
      <c r="C156" s="11">
        <f t="shared" si="134"/>
      </c>
      <c r="D156" s="11">
        <f t="shared" si="134"/>
      </c>
      <c r="E156" s="11">
        <f t="shared" si="134"/>
      </c>
      <c r="F156" s="11">
        <f t="shared" si="134"/>
      </c>
      <c r="G156" s="11">
        <f t="shared" si="134"/>
      </c>
      <c r="H156" s="11">
        <f t="shared" si="134"/>
      </c>
      <c r="I156" s="11">
        <f t="shared" si="134"/>
      </c>
      <c r="J156" s="11">
        <f t="shared" si="134"/>
      </c>
      <c r="K156" s="11">
        <f t="shared" si="134"/>
      </c>
      <c r="L156" s="11">
        <f t="shared" si="134"/>
      </c>
      <c r="N156" s="4" t="s">
        <v>71</v>
      </c>
      <c r="O156" s="7">
        <f aca="true" t="shared" si="135" ref="O156:Y156">IF(O128=0,0,O142-O128)</f>
        <v>0</v>
      </c>
      <c r="P156" s="7">
        <f t="shared" si="135"/>
        <v>0</v>
      </c>
      <c r="Q156" s="7">
        <f t="shared" si="135"/>
        <v>0</v>
      </c>
      <c r="R156" s="7">
        <f t="shared" si="135"/>
        <v>0</v>
      </c>
      <c r="S156" s="7">
        <f t="shared" si="135"/>
        <v>0</v>
      </c>
      <c r="T156" s="7">
        <f t="shared" si="135"/>
        <v>0</v>
      </c>
      <c r="U156" s="7">
        <f t="shared" si="135"/>
        <v>0</v>
      </c>
      <c r="V156" s="7">
        <f t="shared" si="135"/>
        <v>0</v>
      </c>
      <c r="W156" s="7">
        <f t="shared" si="135"/>
        <v>0</v>
      </c>
      <c r="X156" s="7">
        <f t="shared" si="135"/>
        <v>0</v>
      </c>
      <c r="Y156" s="7">
        <f t="shared" si="135"/>
        <v>0</v>
      </c>
    </row>
    <row r="157" spans="1:25" ht="13.5">
      <c r="A157" s="4" t="s">
        <v>72</v>
      </c>
      <c r="B157" s="11">
        <f aca="true" t="shared" si="136" ref="B157:L157">IF(ISERROR((B143/B129-1)*100),"",(B143/B129-1)*100)</f>
      </c>
      <c r="C157" s="11">
        <f t="shared" si="136"/>
      </c>
      <c r="D157" s="11">
        <f t="shared" si="136"/>
      </c>
      <c r="E157" s="11">
        <f t="shared" si="136"/>
      </c>
      <c r="F157" s="11">
        <f t="shared" si="136"/>
      </c>
      <c r="G157" s="11">
        <f t="shared" si="136"/>
      </c>
      <c r="H157" s="11">
        <f t="shared" si="136"/>
      </c>
      <c r="I157" s="11">
        <f t="shared" si="136"/>
      </c>
      <c r="J157" s="11">
        <f t="shared" si="136"/>
      </c>
      <c r="K157" s="11">
        <f t="shared" si="136"/>
      </c>
      <c r="L157" s="11">
        <f t="shared" si="136"/>
      </c>
      <c r="N157" s="4" t="s">
        <v>72</v>
      </c>
      <c r="O157" s="7">
        <f aca="true" t="shared" si="137" ref="O157:Y157">IF(O129=0,0,O143-O129)</f>
        <v>0</v>
      </c>
      <c r="P157" s="7">
        <f t="shared" si="137"/>
        <v>0</v>
      </c>
      <c r="Q157" s="7">
        <f t="shared" si="137"/>
        <v>0</v>
      </c>
      <c r="R157" s="7">
        <f t="shared" si="137"/>
        <v>0</v>
      </c>
      <c r="S157" s="7">
        <f t="shared" si="137"/>
        <v>0</v>
      </c>
      <c r="T157" s="7">
        <f t="shared" si="137"/>
        <v>0</v>
      </c>
      <c r="U157" s="7">
        <f t="shared" si="137"/>
        <v>0</v>
      </c>
      <c r="V157" s="7">
        <f t="shared" si="137"/>
        <v>0</v>
      </c>
      <c r="W157" s="7">
        <f t="shared" si="137"/>
        <v>0</v>
      </c>
      <c r="X157" s="7">
        <f t="shared" si="137"/>
        <v>0</v>
      </c>
      <c r="Y157" s="7">
        <f t="shared" si="137"/>
        <v>0</v>
      </c>
    </row>
    <row r="158" spans="1:25" ht="13.5">
      <c r="A158" s="4" t="s">
        <v>73</v>
      </c>
      <c r="B158" s="11">
        <f aca="true" t="shared" si="138" ref="B158:L158">IF(ISERROR((B144/B130-1)*100),"",(B144/B130-1)*100)</f>
      </c>
      <c r="C158" s="11">
        <f t="shared" si="138"/>
      </c>
      <c r="D158" s="11">
        <f t="shared" si="138"/>
      </c>
      <c r="E158" s="11">
        <f t="shared" si="138"/>
      </c>
      <c r="F158" s="11">
        <f t="shared" si="138"/>
      </c>
      <c r="G158" s="11">
        <f t="shared" si="138"/>
      </c>
      <c r="H158" s="11">
        <f t="shared" si="138"/>
      </c>
      <c r="I158" s="11">
        <f t="shared" si="138"/>
      </c>
      <c r="J158" s="11">
        <f t="shared" si="138"/>
      </c>
      <c r="K158" s="11">
        <f t="shared" si="138"/>
      </c>
      <c r="L158" s="11">
        <f t="shared" si="138"/>
      </c>
      <c r="N158" s="4" t="s">
        <v>73</v>
      </c>
      <c r="O158" s="7">
        <f aca="true" t="shared" si="139" ref="O158:Y158">IF(O130=0,0,O144-O130)</f>
        <v>0</v>
      </c>
      <c r="P158" s="7">
        <f t="shared" si="139"/>
        <v>0</v>
      </c>
      <c r="Q158" s="7">
        <f t="shared" si="139"/>
        <v>0</v>
      </c>
      <c r="R158" s="7">
        <f t="shared" si="139"/>
        <v>0</v>
      </c>
      <c r="S158" s="7">
        <f t="shared" si="139"/>
        <v>0</v>
      </c>
      <c r="T158" s="7">
        <f t="shared" si="139"/>
        <v>0</v>
      </c>
      <c r="U158" s="7">
        <f t="shared" si="139"/>
        <v>0</v>
      </c>
      <c r="V158" s="7">
        <f t="shared" si="139"/>
        <v>0</v>
      </c>
      <c r="W158" s="7">
        <f t="shared" si="139"/>
        <v>0</v>
      </c>
      <c r="X158" s="7">
        <f t="shared" si="139"/>
        <v>0</v>
      </c>
      <c r="Y158" s="7">
        <f t="shared" si="139"/>
        <v>0</v>
      </c>
    </row>
    <row r="159" spans="1:25" ht="13.5">
      <c r="A159" s="4" t="s">
        <v>74</v>
      </c>
      <c r="B159" s="11">
        <f aca="true" t="shared" si="140" ref="B159:L159">IF(ISERROR((B145/B131-1)*100),"",(B145/B131-1)*100)</f>
      </c>
      <c r="C159" s="11">
        <f t="shared" si="140"/>
      </c>
      <c r="D159" s="11">
        <f t="shared" si="140"/>
      </c>
      <c r="E159" s="11">
        <f t="shared" si="140"/>
      </c>
      <c r="F159" s="11">
        <f t="shared" si="140"/>
      </c>
      <c r="G159" s="11">
        <f t="shared" si="140"/>
      </c>
      <c r="H159" s="11">
        <f t="shared" si="140"/>
      </c>
      <c r="I159" s="11">
        <f t="shared" si="140"/>
      </c>
      <c r="J159" s="11">
        <f t="shared" si="140"/>
      </c>
      <c r="K159" s="11">
        <f t="shared" si="140"/>
      </c>
      <c r="L159" s="11">
        <f t="shared" si="140"/>
      </c>
      <c r="N159" s="4" t="s">
        <v>74</v>
      </c>
      <c r="O159" s="7">
        <f aca="true" t="shared" si="141" ref="O159:Y159">IF(O131=0,0,O145-O131)</f>
        <v>0</v>
      </c>
      <c r="P159" s="7">
        <f t="shared" si="141"/>
        <v>0</v>
      </c>
      <c r="Q159" s="7">
        <f t="shared" si="141"/>
        <v>0</v>
      </c>
      <c r="R159" s="7">
        <f t="shared" si="141"/>
        <v>0</v>
      </c>
      <c r="S159" s="7">
        <f t="shared" si="141"/>
        <v>0</v>
      </c>
      <c r="T159" s="7">
        <f t="shared" si="141"/>
        <v>0</v>
      </c>
      <c r="U159" s="7">
        <f t="shared" si="141"/>
        <v>0</v>
      </c>
      <c r="V159" s="7">
        <f t="shared" si="141"/>
        <v>0</v>
      </c>
      <c r="W159" s="7">
        <f t="shared" si="141"/>
        <v>0</v>
      </c>
      <c r="X159" s="7">
        <f t="shared" si="141"/>
        <v>0</v>
      </c>
      <c r="Y159" s="7">
        <f t="shared" si="141"/>
        <v>0</v>
      </c>
    </row>
    <row r="160" spans="1:25" ht="13.5">
      <c r="A160" s="4" t="s">
        <v>87</v>
      </c>
      <c r="B160" s="11">
        <f aca="true" t="shared" si="142" ref="B160:L160">IF(ISERROR((B146/B132-1)*100),"",(B146/B132-1)*100)</f>
      </c>
      <c r="C160" s="11">
        <f t="shared" si="142"/>
      </c>
      <c r="D160" s="11">
        <f t="shared" si="142"/>
      </c>
      <c r="E160" s="11">
        <f t="shared" si="142"/>
      </c>
      <c r="F160" s="11">
        <f t="shared" si="142"/>
      </c>
      <c r="G160" s="11">
        <f t="shared" si="142"/>
      </c>
      <c r="H160" s="11">
        <f t="shared" si="142"/>
      </c>
      <c r="I160" s="11">
        <f t="shared" si="142"/>
      </c>
      <c r="J160" s="11">
        <f t="shared" si="142"/>
      </c>
      <c r="K160" s="11">
        <f t="shared" si="142"/>
      </c>
      <c r="L160" s="11">
        <f t="shared" si="142"/>
      </c>
      <c r="N160" s="4" t="s">
        <v>87</v>
      </c>
      <c r="O160" s="7">
        <f aca="true" t="shared" si="143" ref="O160:Y160">IF(O132=0,0,O146-O132)</f>
        <v>0</v>
      </c>
      <c r="P160" s="7">
        <f t="shared" si="143"/>
        <v>0</v>
      </c>
      <c r="Q160" s="7">
        <f t="shared" si="143"/>
        <v>0</v>
      </c>
      <c r="R160" s="7">
        <f t="shared" si="143"/>
        <v>0</v>
      </c>
      <c r="S160" s="7">
        <f t="shared" si="143"/>
        <v>0</v>
      </c>
      <c r="T160" s="7">
        <f t="shared" si="143"/>
        <v>0</v>
      </c>
      <c r="U160" s="7">
        <f t="shared" si="143"/>
        <v>0</v>
      </c>
      <c r="V160" s="7">
        <f t="shared" si="143"/>
        <v>0</v>
      </c>
      <c r="W160" s="7">
        <f t="shared" si="143"/>
        <v>0</v>
      </c>
      <c r="X160" s="7">
        <f t="shared" si="143"/>
        <v>0</v>
      </c>
      <c r="Y160" s="7">
        <f t="shared" si="143"/>
        <v>0</v>
      </c>
    </row>
    <row r="161" spans="1:25" ht="13.5">
      <c r="A161" s="5"/>
      <c r="B161" s="11">
        <f aca="true" t="shared" si="144" ref="B161:L161">IF(ISERROR((B147/B133-1)*100),"",(B147/B133-1)*100)</f>
      </c>
      <c r="C161" s="11">
        <f t="shared" si="144"/>
      </c>
      <c r="D161" s="11">
        <f t="shared" si="144"/>
      </c>
      <c r="E161" s="11">
        <f t="shared" si="144"/>
      </c>
      <c r="F161" s="11">
        <f t="shared" si="144"/>
      </c>
      <c r="G161" s="11">
        <f t="shared" si="144"/>
      </c>
      <c r="H161" s="11">
        <f t="shared" si="144"/>
      </c>
      <c r="I161" s="11">
        <f t="shared" si="144"/>
      </c>
      <c r="J161" s="11">
        <f t="shared" si="144"/>
      </c>
      <c r="K161" s="11">
        <f t="shared" si="144"/>
      </c>
      <c r="L161" s="11">
        <f t="shared" si="144"/>
      </c>
      <c r="N161" s="5"/>
      <c r="O161" s="7">
        <f aca="true" t="shared" si="145" ref="O161:Y161">IF(O133=0,0,O147-O133)</f>
        <v>0</v>
      </c>
      <c r="P161" s="7">
        <f t="shared" si="145"/>
        <v>0</v>
      </c>
      <c r="Q161" s="7">
        <f t="shared" si="145"/>
        <v>0</v>
      </c>
      <c r="R161" s="7">
        <f t="shared" si="145"/>
        <v>0</v>
      </c>
      <c r="S161" s="7">
        <f t="shared" si="145"/>
        <v>0</v>
      </c>
      <c r="T161" s="7">
        <f t="shared" si="145"/>
        <v>0</v>
      </c>
      <c r="U161" s="7">
        <f t="shared" si="145"/>
        <v>0</v>
      </c>
      <c r="V161" s="7">
        <f t="shared" si="145"/>
        <v>0</v>
      </c>
      <c r="W161" s="7">
        <f t="shared" si="145"/>
        <v>0</v>
      </c>
      <c r="X161" s="7">
        <f t="shared" si="145"/>
        <v>0</v>
      </c>
      <c r="Y161" s="7">
        <f t="shared" si="145"/>
        <v>0</v>
      </c>
    </row>
    <row r="163" spans="1:25" ht="13.5">
      <c r="A163" t="s">
        <v>93</v>
      </c>
      <c r="L163" s="14" t="s">
        <v>7</v>
      </c>
      <c r="N163" s="52" t="s">
        <v>97</v>
      </c>
      <c r="Y163" s="14" t="s">
        <v>98</v>
      </c>
    </row>
    <row r="164" spans="1:25" ht="13.5">
      <c r="A164" s="22"/>
      <c r="B164" s="23" t="s">
        <v>22</v>
      </c>
      <c r="C164" s="23" t="s">
        <v>23</v>
      </c>
      <c r="D164" s="23" t="s">
        <v>24</v>
      </c>
      <c r="E164" s="23" t="s">
        <v>25</v>
      </c>
      <c r="F164" s="23" t="s">
        <v>26</v>
      </c>
      <c r="G164" s="23" t="s">
        <v>27</v>
      </c>
      <c r="H164" s="23" t="s">
        <v>28</v>
      </c>
      <c r="I164" s="23" t="s">
        <v>29</v>
      </c>
      <c r="J164" s="23" t="s">
        <v>30</v>
      </c>
      <c r="K164" s="23" t="s">
        <v>88</v>
      </c>
      <c r="L164" s="23" t="s">
        <v>0</v>
      </c>
      <c r="N164" s="53"/>
      <c r="O164" s="54" t="s">
        <v>57</v>
      </c>
      <c r="P164" s="54" t="s">
        <v>58</v>
      </c>
      <c r="Q164" s="54" t="s">
        <v>59</v>
      </c>
      <c r="R164" s="54" t="s">
        <v>60</v>
      </c>
      <c r="S164" s="54" t="s">
        <v>61</v>
      </c>
      <c r="T164" s="54" t="s">
        <v>62</v>
      </c>
      <c r="U164" s="54" t="s">
        <v>63</v>
      </c>
      <c r="V164" s="54" t="s">
        <v>64</v>
      </c>
      <c r="W164" s="54" t="s">
        <v>65</v>
      </c>
      <c r="X164" s="54" t="s">
        <v>89</v>
      </c>
      <c r="Y164" s="54" t="s">
        <v>0</v>
      </c>
    </row>
    <row r="165" spans="1:25" ht="13.5">
      <c r="A165" s="4" t="s">
        <v>66</v>
      </c>
      <c r="B165" s="16">
        <f aca="true" t="shared" si="146" ref="B165:L165">IF(ISERROR(B137-B123),"",B137-B123)</f>
        <v>0</v>
      </c>
      <c r="C165" s="16">
        <f t="shared" si="146"/>
        <v>0</v>
      </c>
      <c r="D165" s="16">
        <f t="shared" si="146"/>
        <v>0</v>
      </c>
      <c r="E165" s="16">
        <f t="shared" si="146"/>
        <v>0</v>
      </c>
      <c r="F165" s="16">
        <f t="shared" si="146"/>
        <v>0</v>
      </c>
      <c r="G165" s="16">
        <f t="shared" si="146"/>
        <v>0</v>
      </c>
      <c r="H165" s="16">
        <f t="shared" si="146"/>
        <v>0</v>
      </c>
      <c r="I165" s="16">
        <f t="shared" si="146"/>
        <v>0</v>
      </c>
      <c r="J165" s="16">
        <f t="shared" si="146"/>
        <v>0</v>
      </c>
      <c r="K165" s="16">
        <f t="shared" si="146"/>
        <v>0</v>
      </c>
      <c r="L165" s="16">
        <f t="shared" si="146"/>
        <v>0</v>
      </c>
      <c r="N165" s="4" t="s">
        <v>66</v>
      </c>
      <c r="O165" s="55">
        <f>O151*B19</f>
        <v>0</v>
      </c>
      <c r="P165" s="55">
        <f aca="true" t="shared" si="147" ref="P165:X165">P151*C19</f>
        <v>0</v>
      </c>
      <c r="Q165" s="55">
        <f t="shared" si="147"/>
        <v>0</v>
      </c>
      <c r="R165" s="55">
        <f t="shared" si="147"/>
        <v>0</v>
      </c>
      <c r="S165" s="55">
        <f t="shared" si="147"/>
        <v>0</v>
      </c>
      <c r="T165" s="55">
        <f t="shared" si="147"/>
        <v>0</v>
      </c>
      <c r="U165" s="55">
        <f t="shared" si="147"/>
        <v>0</v>
      </c>
      <c r="V165" s="55">
        <f t="shared" si="147"/>
        <v>0</v>
      </c>
      <c r="W165" s="55">
        <f t="shared" si="147"/>
        <v>0</v>
      </c>
      <c r="X165" s="55">
        <f t="shared" si="147"/>
        <v>0</v>
      </c>
      <c r="Y165" s="55">
        <f>SUM(O165:X165)</f>
        <v>0</v>
      </c>
    </row>
    <row r="166" spans="1:25" ht="13.5">
      <c r="A166" s="4" t="s">
        <v>67</v>
      </c>
      <c r="B166" s="17">
        <f aca="true" t="shared" si="148" ref="B166:L166">IF(ISERROR(B138-B124),"",B138-B124)</f>
        <v>0</v>
      </c>
      <c r="C166" s="17">
        <f t="shared" si="148"/>
        <v>0</v>
      </c>
      <c r="D166" s="17">
        <f t="shared" si="148"/>
        <v>0</v>
      </c>
      <c r="E166" s="17">
        <f t="shared" si="148"/>
        <v>0</v>
      </c>
      <c r="F166" s="17">
        <f t="shared" si="148"/>
        <v>0</v>
      </c>
      <c r="G166" s="17">
        <f t="shared" si="148"/>
        <v>0</v>
      </c>
      <c r="H166" s="17">
        <f t="shared" si="148"/>
        <v>0</v>
      </c>
      <c r="I166" s="17">
        <f t="shared" si="148"/>
        <v>0</v>
      </c>
      <c r="J166" s="17">
        <f t="shared" si="148"/>
        <v>0</v>
      </c>
      <c r="K166" s="17">
        <f t="shared" si="148"/>
        <v>0</v>
      </c>
      <c r="L166" s="17">
        <f t="shared" si="148"/>
        <v>0</v>
      </c>
      <c r="N166" s="4" t="s">
        <v>67</v>
      </c>
      <c r="O166" s="55">
        <f aca="true" t="shared" si="149" ref="O166:X166">O152*B20</f>
        <v>0</v>
      </c>
      <c r="P166" s="55">
        <f t="shared" si="149"/>
        <v>0</v>
      </c>
      <c r="Q166" s="55">
        <f t="shared" si="149"/>
        <v>0</v>
      </c>
      <c r="R166" s="55">
        <f t="shared" si="149"/>
        <v>0</v>
      </c>
      <c r="S166" s="55">
        <f t="shared" si="149"/>
        <v>0</v>
      </c>
      <c r="T166" s="55">
        <f t="shared" si="149"/>
        <v>0</v>
      </c>
      <c r="U166" s="55">
        <f t="shared" si="149"/>
        <v>0</v>
      </c>
      <c r="V166" s="55">
        <f t="shared" si="149"/>
        <v>0</v>
      </c>
      <c r="W166" s="55">
        <f t="shared" si="149"/>
        <v>0</v>
      </c>
      <c r="X166" s="55">
        <f t="shared" si="149"/>
        <v>0</v>
      </c>
      <c r="Y166" s="55">
        <f aca="true" t="shared" si="150" ref="Y166:Y175">SUM(O166:X166)</f>
        <v>0</v>
      </c>
    </row>
    <row r="167" spans="1:25" ht="13.5">
      <c r="A167" s="4" t="s">
        <v>68</v>
      </c>
      <c r="B167" s="17">
        <f aca="true" t="shared" si="151" ref="B167:L167">IF(ISERROR(B139-B125),"",B139-B125)</f>
        <v>0</v>
      </c>
      <c r="C167" s="17">
        <f t="shared" si="151"/>
        <v>0</v>
      </c>
      <c r="D167" s="17">
        <f t="shared" si="151"/>
        <v>0</v>
      </c>
      <c r="E167" s="17">
        <f t="shared" si="151"/>
        <v>0</v>
      </c>
      <c r="F167" s="17">
        <f t="shared" si="151"/>
        <v>0</v>
      </c>
      <c r="G167" s="17">
        <f t="shared" si="151"/>
        <v>0</v>
      </c>
      <c r="H167" s="17">
        <f t="shared" si="151"/>
        <v>0</v>
      </c>
      <c r="I167" s="17">
        <f t="shared" si="151"/>
        <v>0</v>
      </c>
      <c r="J167" s="17">
        <f t="shared" si="151"/>
        <v>0</v>
      </c>
      <c r="K167" s="17">
        <f t="shared" si="151"/>
        <v>0</v>
      </c>
      <c r="L167" s="17">
        <f t="shared" si="151"/>
        <v>0</v>
      </c>
      <c r="N167" s="4" t="s">
        <v>68</v>
      </c>
      <c r="O167" s="55">
        <f aca="true" t="shared" si="152" ref="O167:X167">O153*B21</f>
        <v>0</v>
      </c>
      <c r="P167" s="55">
        <f t="shared" si="152"/>
        <v>0</v>
      </c>
      <c r="Q167" s="55">
        <f t="shared" si="152"/>
        <v>0</v>
      </c>
      <c r="R167" s="55">
        <f t="shared" si="152"/>
        <v>0</v>
      </c>
      <c r="S167" s="55">
        <f t="shared" si="152"/>
        <v>0</v>
      </c>
      <c r="T167" s="55">
        <f t="shared" si="152"/>
        <v>0</v>
      </c>
      <c r="U167" s="55">
        <f t="shared" si="152"/>
        <v>0</v>
      </c>
      <c r="V167" s="55">
        <f t="shared" si="152"/>
        <v>0</v>
      </c>
      <c r="W167" s="55">
        <f t="shared" si="152"/>
        <v>0</v>
      </c>
      <c r="X167" s="55">
        <f t="shared" si="152"/>
        <v>0</v>
      </c>
      <c r="Y167" s="55">
        <f t="shared" si="150"/>
        <v>0</v>
      </c>
    </row>
    <row r="168" spans="1:25" ht="13.5">
      <c r="A168" s="4" t="s">
        <v>69</v>
      </c>
      <c r="B168" s="17">
        <f aca="true" t="shared" si="153" ref="B168:L168">IF(ISERROR(B140-B126),"",B140-B126)</f>
        <v>0</v>
      </c>
      <c r="C168" s="17">
        <f t="shared" si="153"/>
        <v>0</v>
      </c>
      <c r="D168" s="17">
        <f t="shared" si="153"/>
        <v>0</v>
      </c>
      <c r="E168" s="17">
        <f t="shared" si="153"/>
        <v>0</v>
      </c>
      <c r="F168" s="17">
        <f t="shared" si="153"/>
        <v>0</v>
      </c>
      <c r="G168" s="17">
        <f t="shared" si="153"/>
        <v>0</v>
      </c>
      <c r="H168" s="17">
        <f t="shared" si="153"/>
        <v>0</v>
      </c>
      <c r="I168" s="17">
        <f t="shared" si="153"/>
        <v>0</v>
      </c>
      <c r="J168" s="17">
        <f t="shared" si="153"/>
        <v>0</v>
      </c>
      <c r="K168" s="17">
        <f t="shared" si="153"/>
        <v>0</v>
      </c>
      <c r="L168" s="17">
        <f t="shared" si="153"/>
        <v>0</v>
      </c>
      <c r="N168" s="4" t="s">
        <v>69</v>
      </c>
      <c r="O168" s="55">
        <f aca="true" t="shared" si="154" ref="O168:X168">O154*B22</f>
        <v>0</v>
      </c>
      <c r="P168" s="55">
        <f t="shared" si="154"/>
        <v>0</v>
      </c>
      <c r="Q168" s="55">
        <f t="shared" si="154"/>
        <v>0</v>
      </c>
      <c r="R168" s="55">
        <f t="shared" si="154"/>
        <v>0</v>
      </c>
      <c r="S168" s="55">
        <f t="shared" si="154"/>
        <v>0</v>
      </c>
      <c r="T168" s="55">
        <f t="shared" si="154"/>
        <v>0</v>
      </c>
      <c r="U168" s="55">
        <f t="shared" si="154"/>
        <v>0</v>
      </c>
      <c r="V168" s="55">
        <f t="shared" si="154"/>
        <v>0</v>
      </c>
      <c r="W168" s="55">
        <f t="shared" si="154"/>
        <v>0</v>
      </c>
      <c r="X168" s="55">
        <f t="shared" si="154"/>
        <v>0</v>
      </c>
      <c r="Y168" s="55">
        <f t="shared" si="150"/>
        <v>0</v>
      </c>
    </row>
    <row r="169" spans="1:25" ht="13.5">
      <c r="A169" s="4" t="s">
        <v>70</v>
      </c>
      <c r="B169" s="17">
        <f aca="true" t="shared" si="155" ref="B169:L169">IF(ISERROR(B141-B127),"",B141-B127)</f>
        <v>0</v>
      </c>
      <c r="C169" s="17">
        <f t="shared" si="155"/>
        <v>0</v>
      </c>
      <c r="D169" s="17">
        <f t="shared" si="155"/>
        <v>0</v>
      </c>
      <c r="E169" s="17">
        <f t="shared" si="155"/>
        <v>0</v>
      </c>
      <c r="F169" s="17">
        <f t="shared" si="155"/>
        <v>0</v>
      </c>
      <c r="G169" s="17">
        <f t="shared" si="155"/>
        <v>0</v>
      </c>
      <c r="H169" s="17">
        <f t="shared" si="155"/>
        <v>0</v>
      </c>
      <c r="I169" s="17">
        <f t="shared" si="155"/>
        <v>0</v>
      </c>
      <c r="J169" s="17">
        <f t="shared" si="155"/>
        <v>0</v>
      </c>
      <c r="K169" s="17">
        <f t="shared" si="155"/>
        <v>0</v>
      </c>
      <c r="L169" s="17">
        <f t="shared" si="155"/>
        <v>0</v>
      </c>
      <c r="N169" s="4" t="s">
        <v>70</v>
      </c>
      <c r="O169" s="55">
        <f aca="true" t="shared" si="156" ref="O169:X169">O155*B23</f>
        <v>0</v>
      </c>
      <c r="P169" s="55">
        <f t="shared" si="156"/>
        <v>0</v>
      </c>
      <c r="Q169" s="55">
        <f t="shared" si="156"/>
        <v>0</v>
      </c>
      <c r="R169" s="55">
        <f t="shared" si="156"/>
        <v>0</v>
      </c>
      <c r="S169" s="55">
        <f t="shared" si="156"/>
        <v>0</v>
      </c>
      <c r="T169" s="55">
        <f t="shared" si="156"/>
        <v>0</v>
      </c>
      <c r="U169" s="55">
        <f t="shared" si="156"/>
        <v>0</v>
      </c>
      <c r="V169" s="55">
        <f t="shared" si="156"/>
        <v>0</v>
      </c>
      <c r="W169" s="55">
        <f t="shared" si="156"/>
        <v>0</v>
      </c>
      <c r="X169" s="55">
        <f t="shared" si="156"/>
        <v>0</v>
      </c>
      <c r="Y169" s="55">
        <f t="shared" si="150"/>
        <v>0</v>
      </c>
    </row>
    <row r="170" spans="1:25" ht="13.5">
      <c r="A170" s="4" t="s">
        <v>71</v>
      </c>
      <c r="B170" s="17">
        <f aca="true" t="shared" si="157" ref="B170:L170">IF(ISERROR(B142-B128),"",B142-B128)</f>
        <v>0</v>
      </c>
      <c r="C170" s="17">
        <f t="shared" si="157"/>
        <v>0</v>
      </c>
      <c r="D170" s="17">
        <f t="shared" si="157"/>
        <v>0</v>
      </c>
      <c r="E170" s="17">
        <f t="shared" si="157"/>
        <v>0</v>
      </c>
      <c r="F170" s="17">
        <f t="shared" si="157"/>
        <v>0</v>
      </c>
      <c r="G170" s="17">
        <f t="shared" si="157"/>
        <v>0</v>
      </c>
      <c r="H170" s="17">
        <f t="shared" si="157"/>
        <v>0</v>
      </c>
      <c r="I170" s="17">
        <f t="shared" si="157"/>
        <v>0</v>
      </c>
      <c r="J170" s="17">
        <f t="shared" si="157"/>
        <v>0</v>
      </c>
      <c r="K170" s="17">
        <f t="shared" si="157"/>
        <v>0</v>
      </c>
      <c r="L170" s="17">
        <f t="shared" si="157"/>
        <v>0</v>
      </c>
      <c r="N170" s="4" t="s">
        <v>71</v>
      </c>
      <c r="O170" s="55">
        <f aca="true" t="shared" si="158" ref="O170:X170">O156*B24</f>
        <v>0</v>
      </c>
      <c r="P170" s="55">
        <f t="shared" si="158"/>
        <v>0</v>
      </c>
      <c r="Q170" s="55">
        <f t="shared" si="158"/>
        <v>0</v>
      </c>
      <c r="R170" s="55">
        <f t="shared" si="158"/>
        <v>0</v>
      </c>
      <c r="S170" s="55">
        <f t="shared" si="158"/>
        <v>0</v>
      </c>
      <c r="T170" s="55">
        <f t="shared" si="158"/>
        <v>0</v>
      </c>
      <c r="U170" s="55">
        <f t="shared" si="158"/>
        <v>0</v>
      </c>
      <c r="V170" s="55">
        <f t="shared" si="158"/>
        <v>0</v>
      </c>
      <c r="W170" s="55">
        <f t="shared" si="158"/>
        <v>0</v>
      </c>
      <c r="X170" s="55">
        <f t="shared" si="158"/>
        <v>0</v>
      </c>
      <c r="Y170" s="55">
        <f t="shared" si="150"/>
        <v>0</v>
      </c>
    </row>
    <row r="171" spans="1:25" ht="13.5">
      <c r="A171" s="4" t="s">
        <v>72</v>
      </c>
      <c r="B171" s="17">
        <f aca="true" t="shared" si="159" ref="B171:L171">IF(ISERROR(B143-B129),"",B143-B129)</f>
        <v>0</v>
      </c>
      <c r="C171" s="17">
        <f t="shared" si="159"/>
        <v>0</v>
      </c>
      <c r="D171" s="17">
        <f t="shared" si="159"/>
        <v>0</v>
      </c>
      <c r="E171" s="17">
        <f t="shared" si="159"/>
        <v>0</v>
      </c>
      <c r="F171" s="17">
        <f t="shared" si="159"/>
        <v>0</v>
      </c>
      <c r="G171" s="17">
        <f t="shared" si="159"/>
        <v>0</v>
      </c>
      <c r="H171" s="17">
        <f t="shared" si="159"/>
        <v>0</v>
      </c>
      <c r="I171" s="17">
        <f t="shared" si="159"/>
        <v>0</v>
      </c>
      <c r="J171" s="17">
        <f t="shared" si="159"/>
        <v>0</v>
      </c>
      <c r="K171" s="17">
        <f t="shared" si="159"/>
        <v>0</v>
      </c>
      <c r="L171" s="17">
        <f t="shared" si="159"/>
        <v>0</v>
      </c>
      <c r="N171" s="4" t="s">
        <v>72</v>
      </c>
      <c r="O171" s="55">
        <f aca="true" t="shared" si="160" ref="O171:X171">O157*B25</f>
        <v>0</v>
      </c>
      <c r="P171" s="55">
        <f t="shared" si="160"/>
        <v>0</v>
      </c>
      <c r="Q171" s="55">
        <f t="shared" si="160"/>
        <v>0</v>
      </c>
      <c r="R171" s="55">
        <f t="shared" si="160"/>
        <v>0</v>
      </c>
      <c r="S171" s="55">
        <f t="shared" si="160"/>
        <v>0</v>
      </c>
      <c r="T171" s="55">
        <f t="shared" si="160"/>
        <v>0</v>
      </c>
      <c r="U171" s="55">
        <f t="shared" si="160"/>
        <v>0</v>
      </c>
      <c r="V171" s="55">
        <f t="shared" si="160"/>
        <v>0</v>
      </c>
      <c r="W171" s="55">
        <f t="shared" si="160"/>
        <v>0</v>
      </c>
      <c r="X171" s="55">
        <f t="shared" si="160"/>
        <v>0</v>
      </c>
      <c r="Y171" s="55">
        <f t="shared" si="150"/>
        <v>0</v>
      </c>
    </row>
    <row r="172" spans="1:25" ht="13.5">
      <c r="A172" s="4" t="s">
        <v>73</v>
      </c>
      <c r="B172" s="17">
        <f aca="true" t="shared" si="161" ref="B172:L172">IF(ISERROR(B144-B130),"",B144-B130)</f>
        <v>0</v>
      </c>
      <c r="C172" s="17">
        <f t="shared" si="161"/>
        <v>0</v>
      </c>
      <c r="D172" s="17">
        <f t="shared" si="161"/>
        <v>0</v>
      </c>
      <c r="E172" s="17">
        <f t="shared" si="161"/>
        <v>0</v>
      </c>
      <c r="F172" s="17">
        <f t="shared" si="161"/>
        <v>0</v>
      </c>
      <c r="G172" s="17">
        <f t="shared" si="161"/>
        <v>0</v>
      </c>
      <c r="H172" s="17">
        <f t="shared" si="161"/>
        <v>0</v>
      </c>
      <c r="I172" s="17">
        <f t="shared" si="161"/>
        <v>0</v>
      </c>
      <c r="J172" s="17">
        <f t="shared" si="161"/>
        <v>0</v>
      </c>
      <c r="K172" s="17">
        <f t="shared" si="161"/>
        <v>0</v>
      </c>
      <c r="L172" s="17">
        <f t="shared" si="161"/>
        <v>0</v>
      </c>
      <c r="N172" s="4" t="s">
        <v>73</v>
      </c>
      <c r="O172" s="55">
        <f aca="true" t="shared" si="162" ref="O172:X172">O158*B26</f>
        <v>0</v>
      </c>
      <c r="P172" s="55">
        <f t="shared" si="162"/>
        <v>0</v>
      </c>
      <c r="Q172" s="55">
        <f t="shared" si="162"/>
        <v>0</v>
      </c>
      <c r="R172" s="55">
        <f t="shared" si="162"/>
        <v>0</v>
      </c>
      <c r="S172" s="55">
        <f t="shared" si="162"/>
        <v>0</v>
      </c>
      <c r="T172" s="55">
        <f t="shared" si="162"/>
        <v>0</v>
      </c>
      <c r="U172" s="55">
        <f t="shared" si="162"/>
        <v>0</v>
      </c>
      <c r="V172" s="55">
        <f t="shared" si="162"/>
        <v>0</v>
      </c>
      <c r="W172" s="55">
        <f t="shared" si="162"/>
        <v>0</v>
      </c>
      <c r="X172" s="55">
        <f t="shared" si="162"/>
        <v>0</v>
      </c>
      <c r="Y172" s="55">
        <f t="shared" si="150"/>
        <v>0</v>
      </c>
    </row>
    <row r="173" spans="1:25" ht="13.5">
      <c r="A173" s="4" t="s">
        <v>74</v>
      </c>
      <c r="B173" s="17">
        <f aca="true" t="shared" si="163" ref="B173:L173">IF(ISERROR(B145-B131),"",B145-B131)</f>
        <v>0</v>
      </c>
      <c r="C173" s="17">
        <f t="shared" si="163"/>
        <v>0</v>
      </c>
      <c r="D173" s="17">
        <f t="shared" si="163"/>
        <v>0</v>
      </c>
      <c r="E173" s="17">
        <f t="shared" si="163"/>
        <v>0</v>
      </c>
      <c r="F173" s="17">
        <f t="shared" si="163"/>
        <v>0</v>
      </c>
      <c r="G173" s="17">
        <f t="shared" si="163"/>
        <v>0</v>
      </c>
      <c r="H173" s="17">
        <f t="shared" si="163"/>
        <v>0</v>
      </c>
      <c r="I173" s="17">
        <f t="shared" si="163"/>
        <v>0</v>
      </c>
      <c r="J173" s="17">
        <f t="shared" si="163"/>
        <v>0</v>
      </c>
      <c r="K173" s="17">
        <f t="shared" si="163"/>
        <v>0</v>
      </c>
      <c r="L173" s="17">
        <f t="shared" si="163"/>
        <v>0</v>
      </c>
      <c r="N173" s="4" t="s">
        <v>74</v>
      </c>
      <c r="O173" s="55">
        <f aca="true" t="shared" si="164" ref="O173:X173">O159*B27</f>
        <v>0</v>
      </c>
      <c r="P173" s="55">
        <f t="shared" si="164"/>
        <v>0</v>
      </c>
      <c r="Q173" s="55">
        <f t="shared" si="164"/>
        <v>0</v>
      </c>
      <c r="R173" s="55">
        <f t="shared" si="164"/>
        <v>0</v>
      </c>
      <c r="S173" s="55">
        <f t="shared" si="164"/>
        <v>0</v>
      </c>
      <c r="T173" s="55">
        <f t="shared" si="164"/>
        <v>0</v>
      </c>
      <c r="U173" s="55">
        <f t="shared" si="164"/>
        <v>0</v>
      </c>
      <c r="V173" s="55">
        <f t="shared" si="164"/>
        <v>0</v>
      </c>
      <c r="W173" s="55">
        <f t="shared" si="164"/>
        <v>0</v>
      </c>
      <c r="X173" s="55">
        <f t="shared" si="164"/>
        <v>0</v>
      </c>
      <c r="Y173" s="55">
        <f t="shared" si="150"/>
        <v>0</v>
      </c>
    </row>
    <row r="174" spans="1:25" ht="13.5">
      <c r="A174" s="4" t="s">
        <v>87</v>
      </c>
      <c r="B174" s="17">
        <f aca="true" t="shared" si="165" ref="B174:L174">IF(ISERROR(B146-B132),"",B146-B132)</f>
        <v>0</v>
      </c>
      <c r="C174" s="17">
        <f t="shared" si="165"/>
        <v>0</v>
      </c>
      <c r="D174" s="17">
        <f t="shared" si="165"/>
        <v>0</v>
      </c>
      <c r="E174" s="17">
        <f t="shared" si="165"/>
        <v>0</v>
      </c>
      <c r="F174" s="17">
        <f t="shared" si="165"/>
        <v>0</v>
      </c>
      <c r="G174" s="17">
        <f t="shared" si="165"/>
        <v>0</v>
      </c>
      <c r="H174" s="17">
        <f t="shared" si="165"/>
        <v>0</v>
      </c>
      <c r="I174" s="17">
        <f t="shared" si="165"/>
        <v>0</v>
      </c>
      <c r="J174" s="17">
        <f t="shared" si="165"/>
        <v>0</v>
      </c>
      <c r="K174" s="17">
        <f t="shared" si="165"/>
        <v>0</v>
      </c>
      <c r="L174" s="17">
        <f t="shared" si="165"/>
        <v>0</v>
      </c>
      <c r="N174" s="4" t="s">
        <v>87</v>
      </c>
      <c r="O174" s="55">
        <f aca="true" t="shared" si="166" ref="O174:X174">O160*B28</f>
        <v>0</v>
      </c>
      <c r="P174" s="55">
        <f t="shared" si="166"/>
        <v>0</v>
      </c>
      <c r="Q174" s="55">
        <f t="shared" si="166"/>
        <v>0</v>
      </c>
      <c r="R174" s="55">
        <f t="shared" si="166"/>
        <v>0</v>
      </c>
      <c r="S174" s="55">
        <f t="shared" si="166"/>
        <v>0</v>
      </c>
      <c r="T174" s="55">
        <f t="shared" si="166"/>
        <v>0</v>
      </c>
      <c r="U174" s="55">
        <f t="shared" si="166"/>
        <v>0</v>
      </c>
      <c r="V174" s="55">
        <f t="shared" si="166"/>
        <v>0</v>
      </c>
      <c r="W174" s="55">
        <f t="shared" si="166"/>
        <v>0</v>
      </c>
      <c r="X174" s="55">
        <f t="shared" si="166"/>
        <v>0</v>
      </c>
      <c r="Y174" s="55">
        <f t="shared" si="150"/>
        <v>0</v>
      </c>
    </row>
    <row r="175" spans="1:25" ht="13.5">
      <c r="A175" s="5"/>
      <c r="B175" s="17">
        <f aca="true" t="shared" si="167" ref="B175:L175">IF(ISERROR(B147-B133),"",B147-B133)</f>
        <v>0</v>
      </c>
      <c r="C175" s="17">
        <f t="shared" si="167"/>
        <v>0</v>
      </c>
      <c r="D175" s="17">
        <f t="shared" si="167"/>
        <v>0</v>
      </c>
      <c r="E175" s="17">
        <f t="shared" si="167"/>
        <v>0</v>
      </c>
      <c r="F175" s="17">
        <f t="shared" si="167"/>
        <v>0</v>
      </c>
      <c r="G175" s="17">
        <f t="shared" si="167"/>
        <v>0</v>
      </c>
      <c r="H175" s="17">
        <f t="shared" si="167"/>
        <v>0</v>
      </c>
      <c r="I175" s="17">
        <f t="shared" si="167"/>
        <v>0</v>
      </c>
      <c r="J175" s="17">
        <f t="shared" si="167"/>
        <v>0</v>
      </c>
      <c r="K175" s="17">
        <f t="shared" si="167"/>
        <v>0</v>
      </c>
      <c r="L175" s="17">
        <f t="shared" si="167"/>
        <v>0</v>
      </c>
      <c r="N175" s="5"/>
      <c r="O175" s="55">
        <f aca="true" t="shared" si="168" ref="O175:X175">SUM(O165:O174)</f>
        <v>0</v>
      </c>
      <c r="P175" s="55">
        <f t="shared" si="168"/>
        <v>0</v>
      </c>
      <c r="Q175" s="55">
        <f t="shared" si="168"/>
        <v>0</v>
      </c>
      <c r="R175" s="55">
        <f t="shared" si="168"/>
        <v>0</v>
      </c>
      <c r="S175" s="55">
        <f t="shared" si="168"/>
        <v>0</v>
      </c>
      <c r="T175" s="55">
        <f t="shared" si="168"/>
        <v>0</v>
      </c>
      <c r="U175" s="55">
        <f t="shared" si="168"/>
        <v>0</v>
      </c>
      <c r="V175" s="55">
        <f t="shared" si="168"/>
        <v>0</v>
      </c>
      <c r="W175" s="55">
        <f t="shared" si="168"/>
        <v>0</v>
      </c>
      <c r="X175" s="55">
        <f t="shared" si="168"/>
        <v>0</v>
      </c>
      <c r="Y175" s="55">
        <f t="shared" si="150"/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Y175"/>
  <sheetViews>
    <sheetView showGridLines="0" showZeros="0" zoomScalePageLayoutView="0" workbookViewId="0" topLeftCell="A1">
      <selection activeCell="B5" sqref="B5:K14 B19:K28 B64:K73 B78:K87 B123:K132 B137:K146"/>
    </sheetView>
  </sheetViews>
  <sheetFormatPr defaultColWidth="9.00390625" defaultRowHeight="13.5"/>
  <cols>
    <col min="1" max="1" width="9.25390625" style="0" customWidth="1"/>
    <col min="2" max="12" width="10.375" style="0" customWidth="1"/>
    <col min="13" max="13" width="3.25390625" style="0" customWidth="1"/>
    <col min="14" max="14" width="9.125" style="0" customWidth="1"/>
    <col min="15" max="15" width="9.25390625" style="0" bestFit="1" customWidth="1"/>
  </cols>
  <sheetData>
    <row r="1" ht="13.5">
      <c r="A1" t="s">
        <v>102</v>
      </c>
    </row>
    <row r="3" spans="1:12" ht="13.5">
      <c r="A3" t="s">
        <v>90</v>
      </c>
      <c r="L3" s="14" t="s">
        <v>3</v>
      </c>
    </row>
    <row r="4" spans="1:12" ht="13.5">
      <c r="A4" s="2"/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89</v>
      </c>
      <c r="L4" s="3" t="s">
        <v>0</v>
      </c>
    </row>
    <row r="5" spans="1:12" ht="13.5">
      <c r="A5" s="4" t="s">
        <v>66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 aca="true" t="shared" si="0" ref="L5:L15">SUM(B5:K5)</f>
        <v>0</v>
      </c>
    </row>
    <row r="6" spans="1:12" ht="13.5">
      <c r="A6" s="4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7">
        <f t="shared" si="0"/>
        <v>0</v>
      </c>
    </row>
    <row r="7" spans="1:12" ht="13.5">
      <c r="A7" s="4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t="shared" si="0"/>
        <v>0</v>
      </c>
    </row>
    <row r="8" spans="1:12" ht="13.5">
      <c r="A8" s="4" t="s">
        <v>69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</row>
    <row r="9" spans="1:12" ht="13.5">
      <c r="A9" s="4" t="s">
        <v>70</v>
      </c>
      <c r="B9" s="8"/>
      <c r="C9" s="8"/>
      <c r="D9" s="8"/>
      <c r="E9" s="8"/>
      <c r="F9" s="8"/>
      <c r="G9" s="8"/>
      <c r="H9" s="8"/>
      <c r="I9" s="8"/>
      <c r="J9" s="8"/>
      <c r="K9" s="8"/>
      <c r="L9" s="7">
        <f t="shared" si="0"/>
        <v>0</v>
      </c>
    </row>
    <row r="10" spans="1:12" ht="13.5">
      <c r="A10" s="4" t="s">
        <v>71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7">
        <f t="shared" si="0"/>
        <v>0</v>
      </c>
    </row>
    <row r="11" spans="1:12" ht="13.5">
      <c r="A11" s="4" t="s">
        <v>72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</row>
    <row r="12" spans="1:12" ht="13.5">
      <c r="A12" s="4" t="s">
        <v>73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</row>
    <row r="13" spans="1:12" ht="13.5">
      <c r="A13" s="4" t="s">
        <v>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</row>
    <row r="14" spans="1:12" ht="13.5">
      <c r="A14" s="4" t="s">
        <v>87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>
        <f t="shared" si="0"/>
        <v>0</v>
      </c>
    </row>
    <row r="15" spans="1:12" ht="13.5">
      <c r="A15" s="5"/>
      <c r="B15" s="8">
        <f aca="true" t="shared" si="1" ref="B15:K15">SUM(B5:B14)</f>
        <v>0</v>
      </c>
      <c r="C15" s="8">
        <f t="shared" si="1"/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7">
        <f t="shared" si="0"/>
        <v>0</v>
      </c>
    </row>
    <row r="17" spans="1:12" ht="13.5">
      <c r="A17" t="s">
        <v>91</v>
      </c>
      <c r="L17" s="14" t="s">
        <v>3</v>
      </c>
    </row>
    <row r="18" spans="1:12" ht="13.5">
      <c r="A18" s="6"/>
      <c r="B18" s="3" t="s">
        <v>57</v>
      </c>
      <c r="C18" s="3" t="s">
        <v>58</v>
      </c>
      <c r="D18" s="3" t="s">
        <v>59</v>
      </c>
      <c r="E18" s="3" t="s">
        <v>60</v>
      </c>
      <c r="F18" s="3" t="s">
        <v>61</v>
      </c>
      <c r="G18" s="3" t="s">
        <v>62</v>
      </c>
      <c r="H18" s="3" t="s">
        <v>63</v>
      </c>
      <c r="I18" s="3" t="s">
        <v>64</v>
      </c>
      <c r="J18" s="3" t="s">
        <v>65</v>
      </c>
      <c r="K18" s="3" t="s">
        <v>89</v>
      </c>
      <c r="L18" s="3" t="s">
        <v>0</v>
      </c>
    </row>
    <row r="19" spans="1:12" ht="13.5">
      <c r="A19" s="4" t="s">
        <v>66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 aca="true" t="shared" si="2" ref="L19:L29">SUM(B19:K19)</f>
        <v>0</v>
      </c>
    </row>
    <row r="20" spans="1:12" ht="13.5">
      <c r="A20" s="4" t="s">
        <v>67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7">
        <f t="shared" si="2"/>
        <v>0</v>
      </c>
    </row>
    <row r="21" spans="1:12" ht="13.5">
      <c r="A21" s="4" t="s">
        <v>68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7">
        <f t="shared" si="2"/>
        <v>0</v>
      </c>
    </row>
    <row r="22" spans="1:12" ht="13.5">
      <c r="A22" s="4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7">
        <f t="shared" si="2"/>
        <v>0</v>
      </c>
    </row>
    <row r="23" spans="1:12" ht="13.5">
      <c r="A23" s="4" t="s">
        <v>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7">
        <f t="shared" si="2"/>
        <v>0</v>
      </c>
    </row>
    <row r="24" spans="1:12" ht="13.5">
      <c r="A24" s="4" t="s">
        <v>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7">
        <f t="shared" si="2"/>
        <v>0</v>
      </c>
    </row>
    <row r="25" spans="1:12" ht="13.5">
      <c r="A25" s="4" t="s">
        <v>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7">
        <f t="shared" si="2"/>
        <v>0</v>
      </c>
    </row>
    <row r="26" spans="1:12" ht="13.5">
      <c r="A26" s="4" t="s">
        <v>73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7">
        <f t="shared" si="2"/>
        <v>0</v>
      </c>
    </row>
    <row r="27" spans="1:12" ht="13.5">
      <c r="A27" s="4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7">
        <f t="shared" si="2"/>
        <v>0</v>
      </c>
    </row>
    <row r="28" spans="1:12" ht="13.5">
      <c r="A28" s="4" t="s">
        <v>87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7">
        <f t="shared" si="2"/>
        <v>0</v>
      </c>
    </row>
    <row r="29" spans="1:12" ht="13.5">
      <c r="A29" s="5"/>
      <c r="B29" s="8">
        <f aca="true" t="shared" si="3" ref="B29:K29">SUM(B19:B28)</f>
        <v>0</v>
      </c>
      <c r="C29" s="8">
        <f t="shared" si="3"/>
        <v>0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7">
        <f t="shared" si="2"/>
        <v>0</v>
      </c>
    </row>
    <row r="31" spans="1:12" ht="13.5">
      <c r="A31" t="s">
        <v>92</v>
      </c>
      <c r="L31" s="14" t="s">
        <v>2</v>
      </c>
    </row>
    <row r="32" spans="1:12" ht="13.5">
      <c r="A32" s="6"/>
      <c r="B32" s="3" t="s">
        <v>57</v>
      </c>
      <c r="C32" s="3" t="s">
        <v>58</v>
      </c>
      <c r="D32" s="3" t="s">
        <v>59</v>
      </c>
      <c r="E32" s="3" t="s">
        <v>60</v>
      </c>
      <c r="F32" s="3" t="s">
        <v>61</v>
      </c>
      <c r="G32" s="3" t="s">
        <v>62</v>
      </c>
      <c r="H32" s="3" t="s">
        <v>63</v>
      </c>
      <c r="I32" s="3" t="s">
        <v>64</v>
      </c>
      <c r="J32" s="3" t="s">
        <v>65</v>
      </c>
      <c r="K32" s="3" t="s">
        <v>89</v>
      </c>
      <c r="L32" s="3" t="s">
        <v>0</v>
      </c>
    </row>
    <row r="33" spans="1:12" ht="13.5">
      <c r="A33" s="4" t="s">
        <v>66</v>
      </c>
      <c r="B33" s="10">
        <f aca="true" t="shared" si="4" ref="B33:L33">IF(ISERROR((B19/B5-1)*100),"",(B19/B5-1)*100)</f>
      </c>
      <c r="C33" s="10">
        <f t="shared" si="4"/>
      </c>
      <c r="D33" s="10">
        <f t="shared" si="4"/>
      </c>
      <c r="E33" s="10">
        <f t="shared" si="4"/>
      </c>
      <c r="F33" s="10">
        <f t="shared" si="4"/>
      </c>
      <c r="G33" s="10">
        <f t="shared" si="4"/>
      </c>
      <c r="H33" s="10">
        <f t="shared" si="4"/>
      </c>
      <c r="I33" s="10">
        <f t="shared" si="4"/>
      </c>
      <c r="J33" s="10">
        <f t="shared" si="4"/>
      </c>
      <c r="K33" s="10">
        <f t="shared" si="4"/>
      </c>
      <c r="L33" s="10">
        <f t="shared" si="4"/>
      </c>
    </row>
    <row r="34" spans="1:12" ht="13.5">
      <c r="A34" s="4" t="s">
        <v>67</v>
      </c>
      <c r="B34" s="11">
        <f aca="true" t="shared" si="5" ref="B34:L34">IF(ISERROR((B20/B6-1)*100),"",(B20/B6-1)*100)</f>
      </c>
      <c r="C34" s="11">
        <f t="shared" si="5"/>
      </c>
      <c r="D34" s="11">
        <f t="shared" si="5"/>
      </c>
      <c r="E34" s="11">
        <f t="shared" si="5"/>
      </c>
      <c r="F34" s="11">
        <f t="shared" si="5"/>
      </c>
      <c r="G34" s="11">
        <f t="shared" si="5"/>
      </c>
      <c r="H34" s="11">
        <f t="shared" si="5"/>
      </c>
      <c r="I34" s="11">
        <f t="shared" si="5"/>
      </c>
      <c r="J34" s="11">
        <f t="shared" si="5"/>
      </c>
      <c r="K34" s="11">
        <f t="shared" si="5"/>
      </c>
      <c r="L34" s="11">
        <f t="shared" si="5"/>
      </c>
    </row>
    <row r="35" spans="1:12" ht="13.5">
      <c r="A35" s="4" t="s">
        <v>68</v>
      </c>
      <c r="B35" s="11">
        <f aca="true" t="shared" si="6" ref="B35:L35">IF(ISERROR((B21/B7-1)*100),"",(B21/B7-1)*100)</f>
      </c>
      <c r="C35" s="11">
        <f t="shared" si="6"/>
      </c>
      <c r="D35" s="11">
        <f t="shared" si="6"/>
      </c>
      <c r="E35" s="11">
        <f t="shared" si="6"/>
      </c>
      <c r="F35" s="11">
        <f t="shared" si="6"/>
      </c>
      <c r="G35" s="11">
        <f t="shared" si="6"/>
      </c>
      <c r="H35" s="11">
        <f t="shared" si="6"/>
      </c>
      <c r="I35" s="11">
        <f t="shared" si="6"/>
      </c>
      <c r="J35" s="11">
        <f t="shared" si="6"/>
      </c>
      <c r="K35" s="11">
        <f t="shared" si="6"/>
      </c>
      <c r="L35" s="11">
        <f t="shared" si="6"/>
      </c>
    </row>
    <row r="36" spans="1:12" ht="13.5">
      <c r="A36" s="4" t="s">
        <v>69</v>
      </c>
      <c r="B36" s="11">
        <f aca="true" t="shared" si="7" ref="B36:L36">IF(ISERROR((B22/B8-1)*100),"",(B22/B8-1)*100)</f>
      </c>
      <c r="C36" s="11">
        <f t="shared" si="7"/>
      </c>
      <c r="D36" s="11">
        <f t="shared" si="7"/>
      </c>
      <c r="E36" s="11">
        <f t="shared" si="7"/>
      </c>
      <c r="F36" s="11">
        <f t="shared" si="7"/>
      </c>
      <c r="G36" s="11">
        <f t="shared" si="7"/>
      </c>
      <c r="H36" s="11">
        <f t="shared" si="7"/>
      </c>
      <c r="I36" s="11">
        <f t="shared" si="7"/>
      </c>
      <c r="J36" s="11">
        <f t="shared" si="7"/>
      </c>
      <c r="K36" s="11">
        <f t="shared" si="7"/>
      </c>
      <c r="L36" s="11">
        <f t="shared" si="7"/>
      </c>
    </row>
    <row r="37" spans="1:12" ht="13.5">
      <c r="A37" s="4" t="s">
        <v>70</v>
      </c>
      <c r="B37" s="11">
        <f aca="true" t="shared" si="8" ref="B37:L37">IF(ISERROR((B23/B9-1)*100),"",(B23/B9-1)*100)</f>
      </c>
      <c r="C37" s="11">
        <f t="shared" si="8"/>
      </c>
      <c r="D37" s="11">
        <f t="shared" si="8"/>
      </c>
      <c r="E37" s="11">
        <f t="shared" si="8"/>
      </c>
      <c r="F37" s="11">
        <f t="shared" si="8"/>
      </c>
      <c r="G37" s="11">
        <f t="shared" si="8"/>
      </c>
      <c r="H37" s="11">
        <f t="shared" si="8"/>
      </c>
      <c r="I37" s="11">
        <f t="shared" si="8"/>
      </c>
      <c r="J37" s="11">
        <f t="shared" si="8"/>
      </c>
      <c r="K37" s="11">
        <f t="shared" si="8"/>
      </c>
      <c r="L37" s="11">
        <f t="shared" si="8"/>
      </c>
    </row>
    <row r="38" spans="1:12" ht="13.5">
      <c r="A38" s="4" t="s">
        <v>71</v>
      </c>
      <c r="B38" s="11">
        <f aca="true" t="shared" si="9" ref="B38:L38">IF(ISERROR((B24/B10-1)*100),"",(B24/B10-1)*100)</f>
      </c>
      <c r="C38" s="11">
        <f t="shared" si="9"/>
      </c>
      <c r="D38" s="11">
        <f t="shared" si="9"/>
      </c>
      <c r="E38" s="11">
        <f t="shared" si="9"/>
      </c>
      <c r="F38" s="11">
        <f t="shared" si="9"/>
      </c>
      <c r="G38" s="11">
        <f t="shared" si="9"/>
      </c>
      <c r="H38" s="11">
        <f t="shared" si="9"/>
      </c>
      <c r="I38" s="11">
        <f t="shared" si="9"/>
      </c>
      <c r="J38" s="11">
        <f t="shared" si="9"/>
      </c>
      <c r="K38" s="11">
        <f t="shared" si="9"/>
      </c>
      <c r="L38" s="11">
        <f t="shared" si="9"/>
      </c>
    </row>
    <row r="39" spans="1:12" ht="13.5">
      <c r="A39" s="4" t="s">
        <v>72</v>
      </c>
      <c r="B39" s="11">
        <f aca="true" t="shared" si="10" ref="B39:L39">IF(ISERROR((B25/B11-1)*100),"",(B25/B11-1)*100)</f>
      </c>
      <c r="C39" s="11">
        <f t="shared" si="10"/>
      </c>
      <c r="D39" s="11">
        <f t="shared" si="10"/>
      </c>
      <c r="E39" s="11">
        <f t="shared" si="10"/>
      </c>
      <c r="F39" s="11">
        <f t="shared" si="10"/>
      </c>
      <c r="G39" s="11">
        <f t="shared" si="10"/>
      </c>
      <c r="H39" s="11">
        <f t="shared" si="10"/>
      </c>
      <c r="I39" s="11">
        <f t="shared" si="10"/>
      </c>
      <c r="J39" s="11">
        <f t="shared" si="10"/>
      </c>
      <c r="K39" s="11">
        <f t="shared" si="10"/>
      </c>
      <c r="L39" s="11">
        <f t="shared" si="10"/>
      </c>
    </row>
    <row r="40" spans="1:12" ht="13.5">
      <c r="A40" s="4" t="s">
        <v>73</v>
      </c>
      <c r="B40" s="11">
        <f aca="true" t="shared" si="11" ref="B40:L40">IF(ISERROR((B26/B12-1)*100),"",(B26/B12-1)*100)</f>
      </c>
      <c r="C40" s="11">
        <f t="shared" si="11"/>
      </c>
      <c r="D40" s="11">
        <f t="shared" si="11"/>
      </c>
      <c r="E40" s="11">
        <f t="shared" si="11"/>
      </c>
      <c r="F40" s="11">
        <f t="shared" si="11"/>
      </c>
      <c r="G40" s="11">
        <f t="shared" si="11"/>
      </c>
      <c r="H40" s="11">
        <f t="shared" si="11"/>
      </c>
      <c r="I40" s="11">
        <f t="shared" si="11"/>
      </c>
      <c r="J40" s="11">
        <f t="shared" si="11"/>
      </c>
      <c r="K40" s="11">
        <f t="shared" si="11"/>
      </c>
      <c r="L40" s="11">
        <f t="shared" si="11"/>
      </c>
    </row>
    <row r="41" spans="1:12" ht="13.5">
      <c r="A41" s="4" t="s">
        <v>74</v>
      </c>
      <c r="B41" s="11">
        <f aca="true" t="shared" si="12" ref="B41:L41">IF(ISERROR((B27/B13-1)*100),"",(B27/B13-1)*100)</f>
      </c>
      <c r="C41" s="11">
        <f t="shared" si="12"/>
      </c>
      <c r="D41" s="11">
        <f t="shared" si="12"/>
      </c>
      <c r="E41" s="11">
        <f t="shared" si="12"/>
      </c>
      <c r="F41" s="11">
        <f t="shared" si="12"/>
      </c>
      <c r="G41" s="11">
        <f t="shared" si="12"/>
      </c>
      <c r="H41" s="11">
        <f t="shared" si="12"/>
      </c>
      <c r="I41" s="11">
        <f t="shared" si="12"/>
      </c>
      <c r="J41" s="11">
        <f t="shared" si="12"/>
      </c>
      <c r="K41" s="11">
        <f t="shared" si="12"/>
      </c>
      <c r="L41" s="11">
        <f t="shared" si="12"/>
      </c>
    </row>
    <row r="42" spans="1:12" ht="13.5">
      <c r="A42" s="4" t="s">
        <v>87</v>
      </c>
      <c r="B42" s="11">
        <f aca="true" t="shared" si="13" ref="B42:L42">IF(ISERROR((B28/B14-1)*100),"",(B28/B14-1)*100)</f>
      </c>
      <c r="C42" s="11">
        <f t="shared" si="13"/>
      </c>
      <c r="D42" s="11">
        <f t="shared" si="13"/>
      </c>
      <c r="E42" s="11">
        <f t="shared" si="13"/>
      </c>
      <c r="F42" s="11">
        <f t="shared" si="13"/>
      </c>
      <c r="G42" s="11">
        <f t="shared" si="13"/>
      </c>
      <c r="H42" s="11">
        <f t="shared" si="13"/>
      </c>
      <c r="I42" s="11">
        <f t="shared" si="13"/>
      </c>
      <c r="J42" s="11">
        <f t="shared" si="13"/>
      </c>
      <c r="K42" s="11">
        <f t="shared" si="13"/>
      </c>
      <c r="L42" s="11">
        <f t="shared" si="13"/>
      </c>
    </row>
    <row r="43" spans="1:12" ht="13.5">
      <c r="A43" s="5"/>
      <c r="B43" s="11">
        <f aca="true" t="shared" si="14" ref="B43:L43">IF(ISERROR((B29/B15-1)*100),"",(B29/B15-1)*100)</f>
      </c>
      <c r="C43" s="11">
        <f t="shared" si="14"/>
      </c>
      <c r="D43" s="11">
        <f t="shared" si="14"/>
      </c>
      <c r="E43" s="11">
        <f t="shared" si="14"/>
      </c>
      <c r="F43" s="11">
        <f t="shared" si="14"/>
      </c>
      <c r="G43" s="11">
        <f t="shared" si="14"/>
      </c>
      <c r="H43" s="11">
        <f t="shared" si="14"/>
      </c>
      <c r="I43" s="11">
        <f t="shared" si="14"/>
      </c>
      <c r="J43" s="11">
        <f t="shared" si="14"/>
      </c>
      <c r="K43" s="11">
        <f t="shared" si="14"/>
      </c>
      <c r="L43" s="11">
        <f t="shared" si="14"/>
      </c>
    </row>
    <row r="45" spans="1:12" ht="13.5">
      <c r="A45" t="s">
        <v>93</v>
      </c>
      <c r="L45" s="14" t="s">
        <v>3</v>
      </c>
    </row>
    <row r="46" spans="1:12" ht="13.5">
      <c r="A46" s="6"/>
      <c r="B46" s="3" t="s">
        <v>57</v>
      </c>
      <c r="C46" s="3" t="s">
        <v>58</v>
      </c>
      <c r="D46" s="3" t="s">
        <v>59</v>
      </c>
      <c r="E46" s="3" t="s">
        <v>60</v>
      </c>
      <c r="F46" s="3" t="s">
        <v>61</v>
      </c>
      <c r="G46" s="3" t="s">
        <v>62</v>
      </c>
      <c r="H46" s="3" t="s">
        <v>63</v>
      </c>
      <c r="I46" s="3" t="s">
        <v>64</v>
      </c>
      <c r="J46" s="3" t="s">
        <v>65</v>
      </c>
      <c r="K46" s="3" t="s">
        <v>89</v>
      </c>
      <c r="L46" s="3" t="s">
        <v>0</v>
      </c>
    </row>
    <row r="47" spans="1:12" ht="13.5">
      <c r="A47" s="4" t="s">
        <v>66</v>
      </c>
      <c r="B47" s="9">
        <f aca="true" t="shared" si="15" ref="B47:L47">B19-B5</f>
        <v>0</v>
      </c>
      <c r="C47" s="9">
        <f t="shared" si="15"/>
        <v>0</v>
      </c>
      <c r="D47" s="9">
        <f t="shared" si="15"/>
        <v>0</v>
      </c>
      <c r="E47" s="9">
        <f t="shared" si="15"/>
        <v>0</v>
      </c>
      <c r="F47" s="9">
        <f t="shared" si="15"/>
        <v>0</v>
      </c>
      <c r="G47" s="9">
        <f t="shared" si="15"/>
        <v>0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</row>
    <row r="48" spans="1:12" ht="13.5">
      <c r="A48" s="4" t="s">
        <v>67</v>
      </c>
      <c r="B48" s="15">
        <f aca="true" t="shared" si="16" ref="B48:L48">B20-B6</f>
        <v>0</v>
      </c>
      <c r="C48" s="15">
        <f t="shared" si="16"/>
        <v>0</v>
      </c>
      <c r="D48" s="15">
        <f t="shared" si="16"/>
        <v>0</v>
      </c>
      <c r="E48" s="15">
        <f t="shared" si="16"/>
        <v>0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>
        <f t="shared" si="16"/>
        <v>0</v>
      </c>
      <c r="J48" s="15">
        <f t="shared" si="16"/>
        <v>0</v>
      </c>
      <c r="K48" s="15">
        <f t="shared" si="16"/>
        <v>0</v>
      </c>
      <c r="L48" s="15">
        <f t="shared" si="16"/>
        <v>0</v>
      </c>
    </row>
    <row r="49" spans="1:12" ht="13.5">
      <c r="A49" s="4" t="s">
        <v>68</v>
      </c>
      <c r="B49" s="15">
        <f aca="true" t="shared" si="17" ref="B49:L49">B21-B7</f>
        <v>0</v>
      </c>
      <c r="C49" s="15">
        <f t="shared" si="17"/>
        <v>0</v>
      </c>
      <c r="D49" s="15">
        <f t="shared" si="17"/>
        <v>0</v>
      </c>
      <c r="E49" s="15">
        <f t="shared" si="17"/>
        <v>0</v>
      </c>
      <c r="F49" s="15">
        <f t="shared" si="17"/>
        <v>0</v>
      </c>
      <c r="G49" s="15">
        <f t="shared" si="17"/>
        <v>0</v>
      </c>
      <c r="H49" s="15">
        <f t="shared" si="17"/>
        <v>0</v>
      </c>
      <c r="I49" s="15">
        <f t="shared" si="17"/>
        <v>0</v>
      </c>
      <c r="J49" s="15">
        <f t="shared" si="17"/>
        <v>0</v>
      </c>
      <c r="K49" s="15">
        <f t="shared" si="17"/>
        <v>0</v>
      </c>
      <c r="L49" s="15">
        <f t="shared" si="17"/>
        <v>0</v>
      </c>
    </row>
    <row r="50" spans="1:12" ht="13.5">
      <c r="A50" s="4" t="s">
        <v>69</v>
      </c>
      <c r="B50" s="15">
        <f aca="true" t="shared" si="18" ref="B50:L50">B22-B8</f>
        <v>0</v>
      </c>
      <c r="C50" s="15">
        <f t="shared" si="18"/>
        <v>0</v>
      </c>
      <c r="D50" s="15">
        <f t="shared" si="18"/>
        <v>0</v>
      </c>
      <c r="E50" s="15">
        <f t="shared" si="18"/>
        <v>0</v>
      </c>
      <c r="F50" s="15">
        <f t="shared" si="18"/>
        <v>0</v>
      </c>
      <c r="G50" s="15">
        <f t="shared" si="18"/>
        <v>0</v>
      </c>
      <c r="H50" s="15">
        <f t="shared" si="18"/>
        <v>0</v>
      </c>
      <c r="I50" s="15">
        <f t="shared" si="18"/>
        <v>0</v>
      </c>
      <c r="J50" s="15">
        <f t="shared" si="18"/>
        <v>0</v>
      </c>
      <c r="K50" s="15">
        <f t="shared" si="18"/>
        <v>0</v>
      </c>
      <c r="L50" s="15">
        <f t="shared" si="18"/>
        <v>0</v>
      </c>
    </row>
    <row r="51" spans="1:12" ht="13.5">
      <c r="A51" s="4" t="s">
        <v>70</v>
      </c>
      <c r="B51" s="15">
        <f aca="true" t="shared" si="19" ref="B51:L51">B23-B9</f>
        <v>0</v>
      </c>
      <c r="C51" s="15">
        <f t="shared" si="19"/>
        <v>0</v>
      </c>
      <c r="D51" s="15">
        <f t="shared" si="19"/>
        <v>0</v>
      </c>
      <c r="E51" s="15">
        <f t="shared" si="19"/>
        <v>0</v>
      </c>
      <c r="F51" s="15">
        <f t="shared" si="19"/>
        <v>0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0</v>
      </c>
      <c r="L51" s="15">
        <f t="shared" si="19"/>
        <v>0</v>
      </c>
    </row>
    <row r="52" spans="1:12" ht="13.5">
      <c r="A52" s="4" t="s">
        <v>71</v>
      </c>
      <c r="B52" s="15">
        <f aca="true" t="shared" si="20" ref="B52:L52">B24-B10</f>
        <v>0</v>
      </c>
      <c r="C52" s="15">
        <f t="shared" si="20"/>
        <v>0</v>
      </c>
      <c r="D52" s="15">
        <f t="shared" si="20"/>
        <v>0</v>
      </c>
      <c r="E52" s="15">
        <f t="shared" si="20"/>
        <v>0</v>
      </c>
      <c r="F52" s="15">
        <f t="shared" si="20"/>
        <v>0</v>
      </c>
      <c r="G52" s="15">
        <f t="shared" si="20"/>
        <v>0</v>
      </c>
      <c r="H52" s="15">
        <f t="shared" si="20"/>
        <v>0</v>
      </c>
      <c r="I52" s="15">
        <f t="shared" si="20"/>
        <v>0</v>
      </c>
      <c r="J52" s="15">
        <f t="shared" si="20"/>
        <v>0</v>
      </c>
      <c r="K52" s="15">
        <f t="shared" si="20"/>
        <v>0</v>
      </c>
      <c r="L52" s="15">
        <f t="shared" si="20"/>
        <v>0</v>
      </c>
    </row>
    <row r="53" spans="1:12" ht="13.5">
      <c r="A53" s="4" t="s">
        <v>72</v>
      </c>
      <c r="B53" s="15">
        <f aca="true" t="shared" si="21" ref="B53:L53">B25-B11</f>
        <v>0</v>
      </c>
      <c r="C53" s="15">
        <f t="shared" si="21"/>
        <v>0</v>
      </c>
      <c r="D53" s="15">
        <f t="shared" si="21"/>
        <v>0</v>
      </c>
      <c r="E53" s="15">
        <f t="shared" si="21"/>
        <v>0</v>
      </c>
      <c r="F53" s="15">
        <f t="shared" si="21"/>
        <v>0</v>
      </c>
      <c r="G53" s="15">
        <f t="shared" si="21"/>
        <v>0</v>
      </c>
      <c r="H53" s="15">
        <f t="shared" si="21"/>
        <v>0</v>
      </c>
      <c r="I53" s="15">
        <f t="shared" si="21"/>
        <v>0</v>
      </c>
      <c r="J53" s="15">
        <f t="shared" si="21"/>
        <v>0</v>
      </c>
      <c r="K53" s="15">
        <f t="shared" si="21"/>
        <v>0</v>
      </c>
      <c r="L53" s="15">
        <f t="shared" si="21"/>
        <v>0</v>
      </c>
    </row>
    <row r="54" spans="1:12" ht="13.5">
      <c r="A54" s="4" t="s">
        <v>73</v>
      </c>
      <c r="B54" s="15">
        <f aca="true" t="shared" si="22" ref="B54:L54">B26-B12</f>
        <v>0</v>
      </c>
      <c r="C54" s="15">
        <f t="shared" si="22"/>
        <v>0</v>
      </c>
      <c r="D54" s="15">
        <f t="shared" si="22"/>
        <v>0</v>
      </c>
      <c r="E54" s="15">
        <f t="shared" si="22"/>
        <v>0</v>
      </c>
      <c r="F54" s="15">
        <f t="shared" si="22"/>
        <v>0</v>
      </c>
      <c r="G54" s="15">
        <f t="shared" si="22"/>
        <v>0</v>
      </c>
      <c r="H54" s="15">
        <f t="shared" si="22"/>
        <v>0</v>
      </c>
      <c r="I54" s="15">
        <f t="shared" si="22"/>
        <v>0</v>
      </c>
      <c r="J54" s="15">
        <f t="shared" si="22"/>
        <v>0</v>
      </c>
      <c r="K54" s="15">
        <f t="shared" si="22"/>
        <v>0</v>
      </c>
      <c r="L54" s="15">
        <f t="shared" si="22"/>
        <v>0</v>
      </c>
    </row>
    <row r="55" spans="1:12" ht="13.5">
      <c r="A55" s="4" t="s">
        <v>74</v>
      </c>
      <c r="B55" s="15">
        <f aca="true" t="shared" si="23" ref="B55:L55">B27-B13</f>
        <v>0</v>
      </c>
      <c r="C55" s="15">
        <f t="shared" si="23"/>
        <v>0</v>
      </c>
      <c r="D55" s="15">
        <f t="shared" si="23"/>
        <v>0</v>
      </c>
      <c r="E55" s="15">
        <f t="shared" si="23"/>
        <v>0</v>
      </c>
      <c r="F55" s="15">
        <f t="shared" si="23"/>
        <v>0</v>
      </c>
      <c r="G55" s="15">
        <f t="shared" si="23"/>
        <v>0</v>
      </c>
      <c r="H55" s="15">
        <f t="shared" si="23"/>
        <v>0</v>
      </c>
      <c r="I55" s="15">
        <f t="shared" si="23"/>
        <v>0</v>
      </c>
      <c r="J55" s="15">
        <f t="shared" si="23"/>
        <v>0</v>
      </c>
      <c r="K55" s="15">
        <f t="shared" si="23"/>
        <v>0</v>
      </c>
      <c r="L55" s="15">
        <f t="shared" si="23"/>
        <v>0</v>
      </c>
    </row>
    <row r="56" spans="1:12" ht="13.5">
      <c r="A56" s="4" t="s">
        <v>87</v>
      </c>
      <c r="B56" s="15">
        <f aca="true" t="shared" si="24" ref="B56:L56">B28-B14</f>
        <v>0</v>
      </c>
      <c r="C56" s="15">
        <f t="shared" si="24"/>
        <v>0</v>
      </c>
      <c r="D56" s="15">
        <f t="shared" si="24"/>
        <v>0</v>
      </c>
      <c r="E56" s="15">
        <f t="shared" si="24"/>
        <v>0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4"/>
        <v>0</v>
      </c>
      <c r="L56" s="15">
        <f t="shared" si="24"/>
        <v>0</v>
      </c>
    </row>
    <row r="57" spans="1:12" ht="13.5">
      <c r="A57" s="5"/>
      <c r="B57" s="15">
        <f aca="true" t="shared" si="25" ref="B57:L57">B29-B15</f>
        <v>0</v>
      </c>
      <c r="C57" s="15">
        <f t="shared" si="25"/>
        <v>0</v>
      </c>
      <c r="D57" s="15">
        <f t="shared" si="25"/>
        <v>0</v>
      </c>
      <c r="E57" s="15">
        <f t="shared" si="25"/>
        <v>0</v>
      </c>
      <c r="F57" s="15">
        <f t="shared" si="25"/>
        <v>0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</row>
    <row r="60" ht="13.5">
      <c r="A60" t="s">
        <v>77</v>
      </c>
    </row>
    <row r="62" spans="1:25" ht="13.5">
      <c r="A62" t="s">
        <v>90</v>
      </c>
      <c r="L62" s="14" t="s">
        <v>1</v>
      </c>
      <c r="N62" t="s">
        <v>94</v>
      </c>
      <c r="Y62" s="14" t="s">
        <v>7</v>
      </c>
    </row>
    <row r="63" spans="1:25" ht="13.5">
      <c r="A63" s="19"/>
      <c r="B63" s="20" t="s">
        <v>22</v>
      </c>
      <c r="C63" s="20" t="s">
        <v>23</v>
      </c>
      <c r="D63" s="20" t="s">
        <v>24</v>
      </c>
      <c r="E63" s="20" t="s">
        <v>25</v>
      </c>
      <c r="F63" s="20" t="s">
        <v>26</v>
      </c>
      <c r="G63" s="20" t="s">
        <v>27</v>
      </c>
      <c r="H63" s="20" t="s">
        <v>28</v>
      </c>
      <c r="I63" s="20" t="s">
        <v>29</v>
      </c>
      <c r="J63" s="20" t="s">
        <v>30</v>
      </c>
      <c r="K63" s="20" t="s">
        <v>88</v>
      </c>
      <c r="L63" s="20" t="s">
        <v>0</v>
      </c>
      <c r="N63" s="53"/>
      <c r="O63" s="54" t="s">
        <v>57</v>
      </c>
      <c r="P63" s="54" t="s">
        <v>58</v>
      </c>
      <c r="Q63" s="54" t="s">
        <v>59</v>
      </c>
      <c r="R63" s="54" t="s">
        <v>60</v>
      </c>
      <c r="S63" s="54" t="s">
        <v>61</v>
      </c>
      <c r="T63" s="54" t="s">
        <v>62</v>
      </c>
      <c r="U63" s="54" t="s">
        <v>63</v>
      </c>
      <c r="V63" s="54" t="s">
        <v>64</v>
      </c>
      <c r="W63" s="54" t="s">
        <v>65</v>
      </c>
      <c r="X63" s="54" t="s">
        <v>89</v>
      </c>
      <c r="Y63" s="54" t="s">
        <v>0</v>
      </c>
    </row>
    <row r="64" spans="1:25" ht="13.5">
      <c r="A64" s="4" t="s">
        <v>66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>
        <f aca="true" t="shared" si="26" ref="L64:L74">SUM(B64:K64)</f>
        <v>0</v>
      </c>
      <c r="N64" s="4" t="s">
        <v>66</v>
      </c>
      <c r="O64" s="7">
        <f>IF(ISERROR(B64/B5),0,(B64/B5))</f>
        <v>0</v>
      </c>
      <c r="P64" s="7">
        <f aca="true" t="shared" si="27" ref="P64:Y64">IF(ISERROR(C64/C5),0,(C64/C5))</f>
        <v>0</v>
      </c>
      <c r="Q64" s="7">
        <f t="shared" si="27"/>
        <v>0</v>
      </c>
      <c r="R64" s="7">
        <f t="shared" si="27"/>
        <v>0</v>
      </c>
      <c r="S64" s="7">
        <f t="shared" si="27"/>
        <v>0</v>
      </c>
      <c r="T64" s="7">
        <f t="shared" si="27"/>
        <v>0</v>
      </c>
      <c r="U64" s="7">
        <f t="shared" si="27"/>
        <v>0</v>
      </c>
      <c r="V64" s="7">
        <f t="shared" si="27"/>
        <v>0</v>
      </c>
      <c r="W64" s="7">
        <f t="shared" si="27"/>
        <v>0</v>
      </c>
      <c r="X64" s="7">
        <f t="shared" si="27"/>
        <v>0</v>
      </c>
      <c r="Y64" s="7">
        <f t="shared" si="27"/>
        <v>0</v>
      </c>
    </row>
    <row r="65" spans="1:25" ht="13.5">
      <c r="A65" s="4" t="s">
        <v>67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2">
        <f t="shared" si="26"/>
        <v>0</v>
      </c>
      <c r="N65" s="4" t="s">
        <v>67</v>
      </c>
      <c r="O65" s="7">
        <f aca="true" t="shared" si="28" ref="O65:Y74">IF(ISERROR(B65/B6),0,(B65/B6))</f>
        <v>0</v>
      </c>
      <c r="P65" s="7">
        <f t="shared" si="28"/>
        <v>0</v>
      </c>
      <c r="Q65" s="7">
        <f t="shared" si="28"/>
        <v>0</v>
      </c>
      <c r="R65" s="7">
        <f t="shared" si="28"/>
        <v>0</v>
      </c>
      <c r="S65" s="7">
        <f t="shared" si="28"/>
        <v>0</v>
      </c>
      <c r="T65" s="7">
        <f t="shared" si="28"/>
        <v>0</v>
      </c>
      <c r="U65" s="7">
        <f t="shared" si="28"/>
        <v>0</v>
      </c>
      <c r="V65" s="7">
        <f t="shared" si="28"/>
        <v>0</v>
      </c>
      <c r="W65" s="7">
        <f t="shared" si="28"/>
        <v>0</v>
      </c>
      <c r="X65" s="7">
        <f t="shared" si="28"/>
        <v>0</v>
      </c>
      <c r="Y65" s="7">
        <f t="shared" si="28"/>
        <v>0</v>
      </c>
    </row>
    <row r="66" spans="1:25" ht="13.5">
      <c r="A66" s="4" t="s">
        <v>68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2">
        <f t="shared" si="26"/>
        <v>0</v>
      </c>
      <c r="N66" s="4" t="s">
        <v>68</v>
      </c>
      <c r="O66" s="7">
        <f t="shared" si="28"/>
        <v>0</v>
      </c>
      <c r="P66" s="7">
        <f t="shared" si="28"/>
        <v>0</v>
      </c>
      <c r="Q66" s="7">
        <f t="shared" si="28"/>
        <v>0</v>
      </c>
      <c r="R66" s="7">
        <f t="shared" si="28"/>
        <v>0</v>
      </c>
      <c r="S66" s="7">
        <f t="shared" si="28"/>
        <v>0</v>
      </c>
      <c r="T66" s="7">
        <f t="shared" si="28"/>
        <v>0</v>
      </c>
      <c r="U66" s="7">
        <f t="shared" si="28"/>
        <v>0</v>
      </c>
      <c r="V66" s="7">
        <f t="shared" si="28"/>
        <v>0</v>
      </c>
      <c r="W66" s="7">
        <f t="shared" si="28"/>
        <v>0</v>
      </c>
      <c r="X66" s="7">
        <f t="shared" si="28"/>
        <v>0</v>
      </c>
      <c r="Y66" s="7">
        <f t="shared" si="28"/>
        <v>0</v>
      </c>
    </row>
    <row r="67" spans="1:25" ht="13.5">
      <c r="A67" s="4" t="s">
        <v>69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2">
        <f t="shared" si="26"/>
        <v>0</v>
      </c>
      <c r="N67" s="4" t="s">
        <v>69</v>
      </c>
      <c r="O67" s="7">
        <f t="shared" si="28"/>
        <v>0</v>
      </c>
      <c r="P67" s="7">
        <f t="shared" si="28"/>
        <v>0</v>
      </c>
      <c r="Q67" s="7">
        <f t="shared" si="28"/>
        <v>0</v>
      </c>
      <c r="R67" s="7">
        <f t="shared" si="28"/>
        <v>0</v>
      </c>
      <c r="S67" s="7">
        <f t="shared" si="28"/>
        <v>0</v>
      </c>
      <c r="T67" s="7">
        <f t="shared" si="28"/>
        <v>0</v>
      </c>
      <c r="U67" s="7">
        <f t="shared" si="28"/>
        <v>0</v>
      </c>
      <c r="V67" s="7">
        <f t="shared" si="28"/>
        <v>0</v>
      </c>
      <c r="W67" s="7">
        <f t="shared" si="28"/>
        <v>0</v>
      </c>
      <c r="X67" s="7">
        <f t="shared" si="28"/>
        <v>0</v>
      </c>
      <c r="Y67" s="7">
        <f t="shared" si="28"/>
        <v>0</v>
      </c>
    </row>
    <row r="68" spans="1:25" ht="13.5">
      <c r="A68" s="4" t="s">
        <v>70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>
        <f t="shared" si="26"/>
        <v>0</v>
      </c>
      <c r="N68" s="4" t="s">
        <v>70</v>
      </c>
      <c r="O68" s="7">
        <f t="shared" si="28"/>
        <v>0</v>
      </c>
      <c r="P68" s="7">
        <f t="shared" si="28"/>
        <v>0</v>
      </c>
      <c r="Q68" s="7">
        <f t="shared" si="28"/>
        <v>0</v>
      </c>
      <c r="R68" s="7">
        <f t="shared" si="28"/>
        <v>0</v>
      </c>
      <c r="S68" s="7">
        <f t="shared" si="28"/>
        <v>0</v>
      </c>
      <c r="T68" s="7">
        <f t="shared" si="28"/>
        <v>0</v>
      </c>
      <c r="U68" s="7">
        <f t="shared" si="28"/>
        <v>0</v>
      </c>
      <c r="V68" s="7">
        <f t="shared" si="28"/>
        <v>0</v>
      </c>
      <c r="W68" s="7">
        <f t="shared" si="28"/>
        <v>0</v>
      </c>
      <c r="X68" s="7">
        <f t="shared" si="28"/>
        <v>0</v>
      </c>
      <c r="Y68" s="7">
        <f t="shared" si="28"/>
        <v>0</v>
      </c>
    </row>
    <row r="69" spans="1:25" ht="13.5">
      <c r="A69" s="4" t="s">
        <v>71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2">
        <f t="shared" si="26"/>
        <v>0</v>
      </c>
      <c r="N69" s="4" t="s">
        <v>71</v>
      </c>
      <c r="O69" s="7">
        <f t="shared" si="28"/>
        <v>0</v>
      </c>
      <c r="P69" s="7">
        <f t="shared" si="28"/>
        <v>0</v>
      </c>
      <c r="Q69" s="7">
        <f t="shared" si="28"/>
        <v>0</v>
      </c>
      <c r="R69" s="7">
        <f t="shared" si="28"/>
        <v>0</v>
      </c>
      <c r="S69" s="7">
        <f t="shared" si="28"/>
        <v>0</v>
      </c>
      <c r="T69" s="7">
        <f t="shared" si="28"/>
        <v>0</v>
      </c>
      <c r="U69" s="7">
        <f t="shared" si="28"/>
        <v>0</v>
      </c>
      <c r="V69" s="7">
        <f t="shared" si="28"/>
        <v>0</v>
      </c>
      <c r="W69" s="7">
        <f t="shared" si="28"/>
        <v>0</v>
      </c>
      <c r="X69" s="7">
        <f t="shared" si="28"/>
        <v>0</v>
      </c>
      <c r="Y69" s="7">
        <f t="shared" si="28"/>
        <v>0</v>
      </c>
    </row>
    <row r="70" spans="1:25" ht="13.5">
      <c r="A70" s="4" t="s">
        <v>72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2">
        <f t="shared" si="26"/>
        <v>0</v>
      </c>
      <c r="N70" s="4" t="s">
        <v>72</v>
      </c>
      <c r="O70" s="7">
        <f t="shared" si="28"/>
        <v>0</v>
      </c>
      <c r="P70" s="7">
        <f t="shared" si="28"/>
        <v>0</v>
      </c>
      <c r="Q70" s="7">
        <f t="shared" si="28"/>
        <v>0</v>
      </c>
      <c r="R70" s="7">
        <f t="shared" si="28"/>
        <v>0</v>
      </c>
      <c r="S70" s="7">
        <f t="shared" si="28"/>
        <v>0</v>
      </c>
      <c r="T70" s="7">
        <f t="shared" si="28"/>
        <v>0</v>
      </c>
      <c r="U70" s="7">
        <f t="shared" si="28"/>
        <v>0</v>
      </c>
      <c r="V70" s="7">
        <f t="shared" si="28"/>
        <v>0</v>
      </c>
      <c r="W70" s="7">
        <f t="shared" si="28"/>
        <v>0</v>
      </c>
      <c r="X70" s="7">
        <f t="shared" si="28"/>
        <v>0</v>
      </c>
      <c r="Y70" s="7">
        <f t="shared" si="28"/>
        <v>0</v>
      </c>
    </row>
    <row r="71" spans="1:25" ht="13.5">
      <c r="A71" s="4" t="s">
        <v>73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2">
        <f t="shared" si="26"/>
        <v>0</v>
      </c>
      <c r="N71" s="4" t="s">
        <v>73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</row>
    <row r="72" spans="1:25" ht="13.5">
      <c r="A72" s="4" t="s">
        <v>74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2">
        <f t="shared" si="26"/>
        <v>0</v>
      </c>
      <c r="N72" s="4" t="s">
        <v>74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</v>
      </c>
      <c r="Y72" s="7">
        <f t="shared" si="28"/>
        <v>0</v>
      </c>
    </row>
    <row r="73" spans="1:25" ht="13.5">
      <c r="A73" s="4" t="s">
        <v>87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2">
        <f t="shared" si="26"/>
        <v>0</v>
      </c>
      <c r="N73" s="4" t="s">
        <v>87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</row>
    <row r="74" spans="1:25" ht="13.5">
      <c r="A74" s="5"/>
      <c r="B74" s="13">
        <f aca="true" t="shared" si="29" ref="B74:K74">SUM(B64:B73)</f>
        <v>0</v>
      </c>
      <c r="C74" s="13">
        <f t="shared" si="29"/>
        <v>0</v>
      </c>
      <c r="D74" s="13">
        <f t="shared" si="29"/>
        <v>0</v>
      </c>
      <c r="E74" s="13">
        <f t="shared" si="29"/>
        <v>0</v>
      </c>
      <c r="F74" s="13">
        <f t="shared" si="29"/>
        <v>0</v>
      </c>
      <c r="G74" s="13">
        <f t="shared" si="29"/>
        <v>0</v>
      </c>
      <c r="H74" s="13">
        <f t="shared" si="29"/>
        <v>0</v>
      </c>
      <c r="I74" s="13">
        <f t="shared" si="29"/>
        <v>0</v>
      </c>
      <c r="J74" s="13">
        <f t="shared" si="29"/>
        <v>0</v>
      </c>
      <c r="K74" s="13">
        <f t="shared" si="29"/>
        <v>0</v>
      </c>
      <c r="L74" s="12">
        <f t="shared" si="26"/>
        <v>0</v>
      </c>
      <c r="N74" s="5"/>
      <c r="O74" s="7">
        <f t="shared" si="28"/>
        <v>0</v>
      </c>
      <c r="P74" s="7">
        <f t="shared" si="28"/>
        <v>0</v>
      </c>
      <c r="Q74" s="7">
        <f t="shared" si="28"/>
        <v>0</v>
      </c>
      <c r="R74" s="7">
        <f t="shared" si="28"/>
        <v>0</v>
      </c>
      <c r="S74" s="7">
        <f t="shared" si="28"/>
        <v>0</v>
      </c>
      <c r="T74" s="7">
        <f t="shared" si="28"/>
        <v>0</v>
      </c>
      <c r="U74" s="7">
        <f t="shared" si="28"/>
        <v>0</v>
      </c>
      <c r="V74" s="7">
        <f t="shared" si="28"/>
        <v>0</v>
      </c>
      <c r="W74" s="7">
        <f t="shared" si="28"/>
        <v>0</v>
      </c>
      <c r="X74" s="7">
        <f t="shared" si="28"/>
        <v>0</v>
      </c>
      <c r="Y74" s="7">
        <f t="shared" si="28"/>
        <v>0</v>
      </c>
    </row>
    <row r="76" spans="1:25" ht="13.5">
      <c r="A76" t="s">
        <v>91</v>
      </c>
      <c r="L76" s="14" t="s">
        <v>1</v>
      </c>
      <c r="N76" t="s">
        <v>95</v>
      </c>
      <c r="Y76" s="14" t="s">
        <v>7</v>
      </c>
    </row>
    <row r="77" spans="1:25" ht="13.5">
      <c r="A77" s="21"/>
      <c r="B77" s="20" t="s">
        <v>22</v>
      </c>
      <c r="C77" s="20" t="s">
        <v>23</v>
      </c>
      <c r="D77" s="20" t="s">
        <v>24</v>
      </c>
      <c r="E77" s="20" t="s">
        <v>25</v>
      </c>
      <c r="F77" s="20" t="s">
        <v>26</v>
      </c>
      <c r="G77" s="20" t="s">
        <v>27</v>
      </c>
      <c r="H77" s="20" t="s">
        <v>28</v>
      </c>
      <c r="I77" s="20" t="s">
        <v>29</v>
      </c>
      <c r="J77" s="20" t="s">
        <v>30</v>
      </c>
      <c r="K77" s="20" t="s">
        <v>88</v>
      </c>
      <c r="L77" s="20" t="s">
        <v>0</v>
      </c>
      <c r="N77" s="53"/>
      <c r="O77" s="54" t="s">
        <v>57</v>
      </c>
      <c r="P77" s="54" t="s">
        <v>58</v>
      </c>
      <c r="Q77" s="54" t="s">
        <v>59</v>
      </c>
      <c r="R77" s="54" t="s">
        <v>60</v>
      </c>
      <c r="S77" s="54" t="s">
        <v>61</v>
      </c>
      <c r="T77" s="54" t="s">
        <v>62</v>
      </c>
      <c r="U77" s="54" t="s">
        <v>63</v>
      </c>
      <c r="V77" s="54" t="s">
        <v>64</v>
      </c>
      <c r="W77" s="54" t="s">
        <v>65</v>
      </c>
      <c r="X77" s="54" t="s">
        <v>89</v>
      </c>
      <c r="Y77" s="54" t="s">
        <v>0</v>
      </c>
    </row>
    <row r="78" spans="1:25" ht="13.5">
      <c r="A78" s="4" t="s">
        <v>66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>
        <f aca="true" t="shared" si="30" ref="L78:L88">SUM(B78:K78)</f>
        <v>0</v>
      </c>
      <c r="N78" s="4" t="s">
        <v>66</v>
      </c>
      <c r="O78" s="7">
        <f>IF(ISERROR(B78/B19),0,(B78/B19))</f>
        <v>0</v>
      </c>
      <c r="P78" s="7">
        <f aca="true" t="shared" si="31" ref="P78:Y78">IF(ISERROR(C78/C19),0,(C78/C19))</f>
        <v>0</v>
      </c>
      <c r="Q78" s="7">
        <f t="shared" si="31"/>
        <v>0</v>
      </c>
      <c r="R78" s="7">
        <f t="shared" si="31"/>
        <v>0</v>
      </c>
      <c r="S78" s="7">
        <f t="shared" si="31"/>
        <v>0</v>
      </c>
      <c r="T78" s="7">
        <f t="shared" si="31"/>
        <v>0</v>
      </c>
      <c r="U78" s="7">
        <f t="shared" si="31"/>
        <v>0</v>
      </c>
      <c r="V78" s="7">
        <f t="shared" si="31"/>
        <v>0</v>
      </c>
      <c r="W78" s="7">
        <f t="shared" si="31"/>
        <v>0</v>
      </c>
      <c r="X78" s="7">
        <f t="shared" si="31"/>
        <v>0</v>
      </c>
      <c r="Y78" s="7">
        <f t="shared" si="31"/>
        <v>0</v>
      </c>
    </row>
    <row r="79" spans="1:25" ht="13.5">
      <c r="A79" s="4" t="s">
        <v>67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2">
        <f t="shared" si="30"/>
        <v>0</v>
      </c>
      <c r="N79" s="4" t="s">
        <v>67</v>
      </c>
      <c r="O79" s="7">
        <f aca="true" t="shared" si="32" ref="O79:Y88">IF(ISERROR(B79/B20),0,(B79/B20))</f>
        <v>0</v>
      </c>
      <c r="P79" s="7">
        <f t="shared" si="32"/>
        <v>0</v>
      </c>
      <c r="Q79" s="7">
        <f t="shared" si="32"/>
        <v>0</v>
      </c>
      <c r="R79" s="7">
        <f t="shared" si="32"/>
        <v>0</v>
      </c>
      <c r="S79" s="7">
        <f t="shared" si="32"/>
        <v>0</v>
      </c>
      <c r="T79" s="7">
        <f t="shared" si="32"/>
        <v>0</v>
      </c>
      <c r="U79" s="7">
        <f t="shared" si="32"/>
        <v>0</v>
      </c>
      <c r="V79" s="7">
        <f t="shared" si="32"/>
        <v>0</v>
      </c>
      <c r="W79" s="7">
        <f t="shared" si="32"/>
        <v>0</v>
      </c>
      <c r="X79" s="7">
        <f t="shared" si="32"/>
        <v>0</v>
      </c>
      <c r="Y79" s="7">
        <f t="shared" si="32"/>
        <v>0</v>
      </c>
    </row>
    <row r="80" spans="1:25" ht="13.5">
      <c r="A80" s="4" t="s">
        <v>68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2">
        <f t="shared" si="30"/>
        <v>0</v>
      </c>
      <c r="N80" s="4" t="s">
        <v>68</v>
      </c>
      <c r="O80" s="7">
        <f t="shared" si="32"/>
        <v>0</v>
      </c>
      <c r="P80" s="7">
        <f t="shared" si="32"/>
        <v>0</v>
      </c>
      <c r="Q80" s="7">
        <f t="shared" si="32"/>
        <v>0</v>
      </c>
      <c r="R80" s="7">
        <f t="shared" si="32"/>
        <v>0</v>
      </c>
      <c r="S80" s="7">
        <f t="shared" si="32"/>
        <v>0</v>
      </c>
      <c r="T80" s="7">
        <f t="shared" si="32"/>
        <v>0</v>
      </c>
      <c r="U80" s="7">
        <f t="shared" si="32"/>
        <v>0</v>
      </c>
      <c r="V80" s="7">
        <f t="shared" si="32"/>
        <v>0</v>
      </c>
      <c r="W80" s="7">
        <f t="shared" si="32"/>
        <v>0</v>
      </c>
      <c r="X80" s="7">
        <f t="shared" si="32"/>
        <v>0</v>
      </c>
      <c r="Y80" s="7">
        <f t="shared" si="32"/>
        <v>0</v>
      </c>
    </row>
    <row r="81" spans="1:25" ht="13.5">
      <c r="A81" s="4" t="s">
        <v>69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2">
        <f t="shared" si="30"/>
        <v>0</v>
      </c>
      <c r="N81" s="4" t="s">
        <v>69</v>
      </c>
      <c r="O81" s="7">
        <f t="shared" si="32"/>
        <v>0</v>
      </c>
      <c r="P81" s="7">
        <f t="shared" si="32"/>
        <v>0</v>
      </c>
      <c r="Q81" s="7">
        <f t="shared" si="32"/>
        <v>0</v>
      </c>
      <c r="R81" s="7">
        <f t="shared" si="32"/>
        <v>0</v>
      </c>
      <c r="S81" s="7">
        <f t="shared" si="32"/>
        <v>0</v>
      </c>
      <c r="T81" s="7">
        <f t="shared" si="32"/>
        <v>0</v>
      </c>
      <c r="U81" s="7">
        <f t="shared" si="32"/>
        <v>0</v>
      </c>
      <c r="V81" s="7">
        <f t="shared" si="32"/>
        <v>0</v>
      </c>
      <c r="W81" s="7">
        <f t="shared" si="32"/>
        <v>0</v>
      </c>
      <c r="X81" s="7">
        <f t="shared" si="32"/>
        <v>0</v>
      </c>
      <c r="Y81" s="7">
        <f t="shared" si="32"/>
        <v>0</v>
      </c>
    </row>
    <row r="82" spans="1:25" ht="13.5">
      <c r="A82" s="4" t="s">
        <v>70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2">
        <f t="shared" si="30"/>
        <v>0</v>
      </c>
      <c r="N82" s="4" t="s">
        <v>70</v>
      </c>
      <c r="O82" s="7">
        <f t="shared" si="32"/>
        <v>0</v>
      </c>
      <c r="P82" s="7">
        <f t="shared" si="32"/>
        <v>0</v>
      </c>
      <c r="Q82" s="7">
        <f t="shared" si="32"/>
        <v>0</v>
      </c>
      <c r="R82" s="7">
        <f t="shared" si="32"/>
        <v>0</v>
      </c>
      <c r="S82" s="7">
        <f t="shared" si="32"/>
        <v>0</v>
      </c>
      <c r="T82" s="7">
        <f t="shared" si="32"/>
        <v>0</v>
      </c>
      <c r="U82" s="7">
        <f t="shared" si="32"/>
        <v>0</v>
      </c>
      <c r="V82" s="7">
        <f t="shared" si="32"/>
        <v>0</v>
      </c>
      <c r="W82" s="7">
        <f t="shared" si="32"/>
        <v>0</v>
      </c>
      <c r="X82" s="7">
        <f t="shared" si="32"/>
        <v>0</v>
      </c>
      <c r="Y82" s="7">
        <f t="shared" si="32"/>
        <v>0</v>
      </c>
    </row>
    <row r="83" spans="1:25" ht="13.5">
      <c r="A83" s="4" t="s">
        <v>71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2">
        <f t="shared" si="30"/>
        <v>0</v>
      </c>
      <c r="N83" s="4" t="s">
        <v>71</v>
      </c>
      <c r="O83" s="7">
        <f t="shared" si="32"/>
        <v>0</v>
      </c>
      <c r="P83" s="7">
        <f t="shared" si="32"/>
        <v>0</v>
      </c>
      <c r="Q83" s="7">
        <f t="shared" si="32"/>
        <v>0</v>
      </c>
      <c r="R83" s="7">
        <f t="shared" si="32"/>
        <v>0</v>
      </c>
      <c r="S83" s="7">
        <f t="shared" si="32"/>
        <v>0</v>
      </c>
      <c r="T83" s="7">
        <f t="shared" si="32"/>
        <v>0</v>
      </c>
      <c r="U83" s="7">
        <f t="shared" si="32"/>
        <v>0</v>
      </c>
      <c r="V83" s="7">
        <f t="shared" si="32"/>
        <v>0</v>
      </c>
      <c r="W83" s="7">
        <f t="shared" si="32"/>
        <v>0</v>
      </c>
      <c r="X83" s="7">
        <f t="shared" si="32"/>
        <v>0</v>
      </c>
      <c r="Y83" s="7">
        <f t="shared" si="32"/>
        <v>0</v>
      </c>
    </row>
    <row r="84" spans="1:25" ht="13.5">
      <c r="A84" s="4" t="s">
        <v>72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2">
        <f t="shared" si="30"/>
        <v>0</v>
      </c>
      <c r="N84" s="4" t="s">
        <v>72</v>
      </c>
      <c r="O84" s="7">
        <f t="shared" si="32"/>
        <v>0</v>
      </c>
      <c r="P84" s="7">
        <f t="shared" si="32"/>
        <v>0</v>
      </c>
      <c r="Q84" s="7">
        <f t="shared" si="32"/>
        <v>0</v>
      </c>
      <c r="R84" s="7">
        <f t="shared" si="32"/>
        <v>0</v>
      </c>
      <c r="S84" s="7">
        <f t="shared" si="32"/>
        <v>0</v>
      </c>
      <c r="T84" s="7">
        <f t="shared" si="32"/>
        <v>0</v>
      </c>
      <c r="U84" s="7">
        <f t="shared" si="32"/>
        <v>0</v>
      </c>
      <c r="V84" s="7">
        <f t="shared" si="32"/>
        <v>0</v>
      </c>
      <c r="W84" s="7">
        <f t="shared" si="32"/>
        <v>0</v>
      </c>
      <c r="X84" s="7">
        <f t="shared" si="32"/>
        <v>0</v>
      </c>
      <c r="Y84" s="7">
        <f t="shared" si="32"/>
        <v>0</v>
      </c>
    </row>
    <row r="85" spans="1:25" ht="13.5">
      <c r="A85" s="4" t="s">
        <v>73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2">
        <f t="shared" si="30"/>
        <v>0</v>
      </c>
      <c r="N85" s="4" t="s">
        <v>73</v>
      </c>
      <c r="O85" s="7">
        <f t="shared" si="32"/>
        <v>0</v>
      </c>
      <c r="P85" s="7">
        <f t="shared" si="32"/>
        <v>0</v>
      </c>
      <c r="Q85" s="7">
        <f t="shared" si="32"/>
        <v>0</v>
      </c>
      <c r="R85" s="7">
        <f t="shared" si="32"/>
        <v>0</v>
      </c>
      <c r="S85" s="7">
        <f t="shared" si="32"/>
        <v>0</v>
      </c>
      <c r="T85" s="7">
        <f t="shared" si="32"/>
        <v>0</v>
      </c>
      <c r="U85" s="7">
        <f t="shared" si="32"/>
        <v>0</v>
      </c>
      <c r="V85" s="7">
        <f t="shared" si="32"/>
        <v>0</v>
      </c>
      <c r="W85" s="7">
        <f t="shared" si="32"/>
        <v>0</v>
      </c>
      <c r="X85" s="7">
        <f t="shared" si="32"/>
        <v>0</v>
      </c>
      <c r="Y85" s="7">
        <f t="shared" si="32"/>
        <v>0</v>
      </c>
    </row>
    <row r="86" spans="1:25" ht="13.5">
      <c r="A86" s="4" t="s">
        <v>74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2">
        <f t="shared" si="30"/>
        <v>0</v>
      </c>
      <c r="N86" s="4" t="s">
        <v>74</v>
      </c>
      <c r="O86" s="7">
        <f t="shared" si="32"/>
        <v>0</v>
      </c>
      <c r="P86" s="7">
        <f t="shared" si="32"/>
        <v>0</v>
      </c>
      <c r="Q86" s="7">
        <f t="shared" si="32"/>
        <v>0</v>
      </c>
      <c r="R86" s="7">
        <f t="shared" si="32"/>
        <v>0</v>
      </c>
      <c r="S86" s="7">
        <f t="shared" si="32"/>
        <v>0</v>
      </c>
      <c r="T86" s="7">
        <f t="shared" si="32"/>
        <v>0</v>
      </c>
      <c r="U86" s="7">
        <f t="shared" si="32"/>
        <v>0</v>
      </c>
      <c r="V86" s="7">
        <f t="shared" si="32"/>
        <v>0</v>
      </c>
      <c r="W86" s="7">
        <f t="shared" si="32"/>
        <v>0</v>
      </c>
      <c r="X86" s="7">
        <f t="shared" si="32"/>
        <v>0</v>
      </c>
      <c r="Y86" s="7">
        <f t="shared" si="32"/>
        <v>0</v>
      </c>
    </row>
    <row r="87" spans="1:25" ht="13.5">
      <c r="A87" s="4" t="s">
        <v>87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2">
        <f t="shared" si="30"/>
        <v>0</v>
      </c>
      <c r="N87" s="4" t="s">
        <v>87</v>
      </c>
      <c r="O87" s="7">
        <f t="shared" si="32"/>
        <v>0</v>
      </c>
      <c r="P87" s="7">
        <f t="shared" si="32"/>
        <v>0</v>
      </c>
      <c r="Q87" s="7">
        <f t="shared" si="32"/>
        <v>0</v>
      </c>
      <c r="R87" s="7">
        <f t="shared" si="32"/>
        <v>0</v>
      </c>
      <c r="S87" s="7">
        <f t="shared" si="32"/>
        <v>0</v>
      </c>
      <c r="T87" s="7">
        <f t="shared" si="32"/>
        <v>0</v>
      </c>
      <c r="U87" s="7">
        <f t="shared" si="32"/>
        <v>0</v>
      </c>
      <c r="V87" s="7">
        <f t="shared" si="32"/>
        <v>0</v>
      </c>
      <c r="W87" s="7">
        <f t="shared" si="32"/>
        <v>0</v>
      </c>
      <c r="X87" s="7">
        <f t="shared" si="32"/>
        <v>0</v>
      </c>
      <c r="Y87" s="7">
        <f t="shared" si="32"/>
        <v>0</v>
      </c>
    </row>
    <row r="88" spans="1:25" ht="13.5">
      <c r="A88" s="5"/>
      <c r="B88" s="13">
        <f aca="true" t="shared" si="33" ref="B88:K88">SUM(B78:B87)</f>
        <v>0</v>
      </c>
      <c r="C88" s="13">
        <f t="shared" si="33"/>
        <v>0</v>
      </c>
      <c r="D88" s="13">
        <f t="shared" si="33"/>
        <v>0</v>
      </c>
      <c r="E88" s="13">
        <f t="shared" si="33"/>
        <v>0</v>
      </c>
      <c r="F88" s="13">
        <f t="shared" si="33"/>
        <v>0</v>
      </c>
      <c r="G88" s="13">
        <f t="shared" si="33"/>
        <v>0</v>
      </c>
      <c r="H88" s="13">
        <f t="shared" si="33"/>
        <v>0</v>
      </c>
      <c r="I88" s="13">
        <f t="shared" si="33"/>
        <v>0</v>
      </c>
      <c r="J88" s="13">
        <f t="shared" si="33"/>
        <v>0</v>
      </c>
      <c r="K88" s="13">
        <f t="shared" si="33"/>
        <v>0</v>
      </c>
      <c r="L88" s="12">
        <f t="shared" si="30"/>
        <v>0</v>
      </c>
      <c r="N88" s="5"/>
      <c r="O88" s="7">
        <f t="shared" si="32"/>
        <v>0</v>
      </c>
      <c r="P88" s="7">
        <f t="shared" si="32"/>
        <v>0</v>
      </c>
      <c r="Q88" s="7">
        <f t="shared" si="32"/>
        <v>0</v>
      </c>
      <c r="R88" s="7">
        <f t="shared" si="32"/>
        <v>0</v>
      </c>
      <c r="S88" s="7">
        <f t="shared" si="32"/>
        <v>0</v>
      </c>
      <c r="T88" s="7">
        <f t="shared" si="32"/>
        <v>0</v>
      </c>
      <c r="U88" s="7">
        <f t="shared" si="32"/>
        <v>0</v>
      </c>
      <c r="V88" s="7">
        <f t="shared" si="32"/>
        <v>0</v>
      </c>
      <c r="W88" s="7">
        <f t="shared" si="32"/>
        <v>0</v>
      </c>
      <c r="X88" s="7">
        <f t="shared" si="32"/>
        <v>0</v>
      </c>
      <c r="Y88" s="7">
        <f t="shared" si="32"/>
        <v>0</v>
      </c>
    </row>
    <row r="90" spans="1:25" ht="13.5">
      <c r="A90" t="s">
        <v>92</v>
      </c>
      <c r="L90" s="14" t="s">
        <v>2</v>
      </c>
      <c r="N90" s="52" t="s">
        <v>96</v>
      </c>
      <c r="Y90" s="14" t="s">
        <v>7</v>
      </c>
    </row>
    <row r="91" spans="1:25" ht="13.5">
      <c r="A91" s="21"/>
      <c r="B91" s="20" t="s">
        <v>22</v>
      </c>
      <c r="C91" s="20" t="s">
        <v>23</v>
      </c>
      <c r="D91" s="20" t="s">
        <v>24</v>
      </c>
      <c r="E91" s="20" t="s">
        <v>25</v>
      </c>
      <c r="F91" s="20" t="s">
        <v>26</v>
      </c>
      <c r="G91" s="20" t="s">
        <v>27</v>
      </c>
      <c r="H91" s="20" t="s">
        <v>28</v>
      </c>
      <c r="I91" s="20" t="s">
        <v>29</v>
      </c>
      <c r="J91" s="20" t="s">
        <v>30</v>
      </c>
      <c r="K91" s="20" t="s">
        <v>88</v>
      </c>
      <c r="L91" s="20" t="s">
        <v>0</v>
      </c>
      <c r="N91" s="53"/>
      <c r="O91" s="54" t="s">
        <v>57</v>
      </c>
      <c r="P91" s="54" t="s">
        <v>58</v>
      </c>
      <c r="Q91" s="54" t="s">
        <v>59</v>
      </c>
      <c r="R91" s="54" t="s">
        <v>60</v>
      </c>
      <c r="S91" s="54" t="s">
        <v>61</v>
      </c>
      <c r="T91" s="54" t="s">
        <v>62</v>
      </c>
      <c r="U91" s="54" t="s">
        <v>63</v>
      </c>
      <c r="V91" s="54" t="s">
        <v>64</v>
      </c>
      <c r="W91" s="54" t="s">
        <v>65</v>
      </c>
      <c r="X91" s="54" t="s">
        <v>89</v>
      </c>
      <c r="Y91" s="54" t="s">
        <v>0</v>
      </c>
    </row>
    <row r="92" spans="1:25" ht="13.5">
      <c r="A92" s="4" t="s">
        <v>66</v>
      </c>
      <c r="B92" s="10">
        <f aca="true" t="shared" si="34" ref="B92:L92">IF(ISERROR((B78/B64-1)*100),"",(B78/B64-1)*100)</f>
      </c>
      <c r="C92" s="10">
        <f t="shared" si="34"/>
      </c>
      <c r="D92" s="10">
        <f t="shared" si="34"/>
      </c>
      <c r="E92" s="10">
        <f t="shared" si="34"/>
      </c>
      <c r="F92" s="10">
        <f t="shared" si="34"/>
      </c>
      <c r="G92" s="10">
        <f t="shared" si="34"/>
      </c>
      <c r="H92" s="10">
        <f t="shared" si="34"/>
      </c>
      <c r="I92" s="10">
        <f t="shared" si="34"/>
      </c>
      <c r="J92" s="10">
        <f t="shared" si="34"/>
      </c>
      <c r="K92" s="10">
        <f t="shared" si="34"/>
      </c>
      <c r="L92" s="10">
        <f t="shared" si="34"/>
      </c>
      <c r="N92" s="4" t="s">
        <v>66</v>
      </c>
      <c r="O92" s="7">
        <f>IF(O64=0,0,O78-O64)</f>
        <v>0</v>
      </c>
      <c r="P92" s="7">
        <f aca="true" t="shared" si="35" ref="P92:Y92">IF(P64=0,0,P78-P64)</f>
        <v>0</v>
      </c>
      <c r="Q92" s="7">
        <f t="shared" si="35"/>
        <v>0</v>
      </c>
      <c r="R92" s="7">
        <f t="shared" si="35"/>
        <v>0</v>
      </c>
      <c r="S92" s="7">
        <f t="shared" si="35"/>
        <v>0</v>
      </c>
      <c r="T92" s="7">
        <f t="shared" si="35"/>
        <v>0</v>
      </c>
      <c r="U92" s="7">
        <f t="shared" si="35"/>
        <v>0</v>
      </c>
      <c r="V92" s="7">
        <f t="shared" si="35"/>
        <v>0</v>
      </c>
      <c r="W92" s="7">
        <f t="shared" si="35"/>
        <v>0</v>
      </c>
      <c r="X92" s="7">
        <f t="shared" si="35"/>
        <v>0</v>
      </c>
      <c r="Y92" s="7">
        <f t="shared" si="35"/>
        <v>0</v>
      </c>
    </row>
    <row r="93" spans="1:25" ht="13.5">
      <c r="A93" s="4" t="s">
        <v>67</v>
      </c>
      <c r="B93" s="11">
        <f aca="true" t="shared" si="36" ref="B93:L93">IF(ISERROR((B79/B65-1)*100),"",(B79/B65-1)*100)</f>
      </c>
      <c r="C93" s="11">
        <f t="shared" si="36"/>
      </c>
      <c r="D93" s="11">
        <f t="shared" si="36"/>
      </c>
      <c r="E93" s="11">
        <f t="shared" si="36"/>
      </c>
      <c r="F93" s="11">
        <f t="shared" si="36"/>
      </c>
      <c r="G93" s="11">
        <f t="shared" si="36"/>
      </c>
      <c r="H93" s="11">
        <f t="shared" si="36"/>
      </c>
      <c r="I93" s="11">
        <f t="shared" si="36"/>
      </c>
      <c r="J93" s="11">
        <f t="shared" si="36"/>
      </c>
      <c r="K93" s="11">
        <f t="shared" si="36"/>
      </c>
      <c r="L93" s="11">
        <f t="shared" si="36"/>
      </c>
      <c r="N93" s="4" t="s">
        <v>67</v>
      </c>
      <c r="O93" s="7">
        <f aca="true" t="shared" si="37" ref="O93:Y102">IF(O65=0,0,O79-O65)</f>
        <v>0</v>
      </c>
      <c r="P93" s="7">
        <f t="shared" si="37"/>
        <v>0</v>
      </c>
      <c r="Q93" s="7">
        <f t="shared" si="37"/>
        <v>0</v>
      </c>
      <c r="R93" s="7">
        <f t="shared" si="37"/>
        <v>0</v>
      </c>
      <c r="S93" s="7">
        <f t="shared" si="37"/>
        <v>0</v>
      </c>
      <c r="T93" s="7">
        <f t="shared" si="37"/>
        <v>0</v>
      </c>
      <c r="U93" s="7">
        <f t="shared" si="37"/>
        <v>0</v>
      </c>
      <c r="V93" s="7">
        <f t="shared" si="37"/>
        <v>0</v>
      </c>
      <c r="W93" s="7">
        <f t="shared" si="37"/>
        <v>0</v>
      </c>
      <c r="X93" s="7">
        <f t="shared" si="37"/>
        <v>0</v>
      </c>
      <c r="Y93" s="7">
        <f t="shared" si="37"/>
        <v>0</v>
      </c>
    </row>
    <row r="94" spans="1:25" ht="13.5">
      <c r="A94" s="4" t="s">
        <v>68</v>
      </c>
      <c r="B94" s="11">
        <f aca="true" t="shared" si="38" ref="B94:L94">IF(ISERROR((B80/B66-1)*100),"",(B80/B66-1)*100)</f>
      </c>
      <c r="C94" s="11">
        <f t="shared" si="38"/>
      </c>
      <c r="D94" s="11">
        <f t="shared" si="38"/>
      </c>
      <c r="E94" s="11">
        <f t="shared" si="38"/>
      </c>
      <c r="F94" s="11">
        <f t="shared" si="38"/>
      </c>
      <c r="G94" s="11">
        <f t="shared" si="38"/>
      </c>
      <c r="H94" s="11">
        <f t="shared" si="38"/>
      </c>
      <c r="I94" s="11">
        <f t="shared" si="38"/>
      </c>
      <c r="J94" s="11">
        <f t="shared" si="38"/>
      </c>
      <c r="K94" s="11">
        <f t="shared" si="38"/>
      </c>
      <c r="L94" s="11">
        <f t="shared" si="38"/>
      </c>
      <c r="N94" s="4" t="s">
        <v>68</v>
      </c>
      <c r="O94" s="7">
        <f t="shared" si="37"/>
        <v>0</v>
      </c>
      <c r="P94" s="7">
        <f t="shared" si="37"/>
        <v>0</v>
      </c>
      <c r="Q94" s="7">
        <f t="shared" si="37"/>
        <v>0</v>
      </c>
      <c r="R94" s="7">
        <f t="shared" si="37"/>
        <v>0</v>
      </c>
      <c r="S94" s="7">
        <f t="shared" si="37"/>
        <v>0</v>
      </c>
      <c r="T94" s="7">
        <f t="shared" si="37"/>
        <v>0</v>
      </c>
      <c r="U94" s="7">
        <f t="shared" si="37"/>
        <v>0</v>
      </c>
      <c r="V94" s="7">
        <f t="shared" si="37"/>
        <v>0</v>
      </c>
      <c r="W94" s="7">
        <f t="shared" si="37"/>
        <v>0</v>
      </c>
      <c r="X94" s="7">
        <f t="shared" si="37"/>
        <v>0</v>
      </c>
      <c r="Y94" s="7">
        <f t="shared" si="37"/>
        <v>0</v>
      </c>
    </row>
    <row r="95" spans="1:25" ht="13.5">
      <c r="A95" s="4" t="s">
        <v>69</v>
      </c>
      <c r="B95" s="11">
        <f aca="true" t="shared" si="39" ref="B95:L95">IF(ISERROR((B81/B67-1)*100),"",(B81/B67-1)*100)</f>
      </c>
      <c r="C95" s="11">
        <f t="shared" si="39"/>
      </c>
      <c r="D95" s="11">
        <f t="shared" si="39"/>
      </c>
      <c r="E95" s="11">
        <f t="shared" si="39"/>
      </c>
      <c r="F95" s="11">
        <f t="shared" si="39"/>
      </c>
      <c r="G95" s="11">
        <f t="shared" si="39"/>
      </c>
      <c r="H95" s="11">
        <f t="shared" si="39"/>
      </c>
      <c r="I95" s="11">
        <f t="shared" si="39"/>
      </c>
      <c r="J95" s="11">
        <f t="shared" si="39"/>
      </c>
      <c r="K95" s="11">
        <f t="shared" si="39"/>
      </c>
      <c r="L95" s="11">
        <f t="shared" si="39"/>
      </c>
      <c r="N95" s="4" t="s">
        <v>69</v>
      </c>
      <c r="O95" s="7">
        <f t="shared" si="37"/>
        <v>0</v>
      </c>
      <c r="P95" s="7">
        <f t="shared" si="37"/>
        <v>0</v>
      </c>
      <c r="Q95" s="7">
        <f t="shared" si="37"/>
        <v>0</v>
      </c>
      <c r="R95" s="7">
        <f t="shared" si="37"/>
        <v>0</v>
      </c>
      <c r="S95" s="7">
        <f t="shared" si="37"/>
        <v>0</v>
      </c>
      <c r="T95" s="7">
        <f t="shared" si="37"/>
        <v>0</v>
      </c>
      <c r="U95" s="7">
        <f t="shared" si="37"/>
        <v>0</v>
      </c>
      <c r="V95" s="7">
        <f t="shared" si="37"/>
        <v>0</v>
      </c>
      <c r="W95" s="7">
        <f t="shared" si="37"/>
        <v>0</v>
      </c>
      <c r="X95" s="7">
        <f t="shared" si="37"/>
        <v>0</v>
      </c>
      <c r="Y95" s="7">
        <f t="shared" si="37"/>
        <v>0</v>
      </c>
    </row>
    <row r="96" spans="1:25" ht="13.5">
      <c r="A96" s="4" t="s">
        <v>70</v>
      </c>
      <c r="B96" s="11">
        <f aca="true" t="shared" si="40" ref="B96:L96">IF(ISERROR((B82/B68-1)*100),"",(B82/B68-1)*100)</f>
      </c>
      <c r="C96" s="11">
        <f t="shared" si="40"/>
      </c>
      <c r="D96" s="11">
        <f t="shared" si="40"/>
      </c>
      <c r="E96" s="11">
        <f t="shared" si="40"/>
      </c>
      <c r="F96" s="11">
        <f t="shared" si="40"/>
      </c>
      <c r="G96" s="11">
        <f t="shared" si="40"/>
      </c>
      <c r="H96" s="11">
        <f t="shared" si="40"/>
      </c>
      <c r="I96" s="11">
        <f t="shared" si="40"/>
      </c>
      <c r="J96" s="11">
        <f t="shared" si="40"/>
      </c>
      <c r="K96" s="11">
        <f t="shared" si="40"/>
      </c>
      <c r="L96" s="11">
        <f t="shared" si="40"/>
      </c>
      <c r="N96" s="4" t="s">
        <v>70</v>
      </c>
      <c r="O96" s="7">
        <f t="shared" si="37"/>
        <v>0</v>
      </c>
      <c r="P96" s="7">
        <f t="shared" si="37"/>
        <v>0</v>
      </c>
      <c r="Q96" s="7">
        <f t="shared" si="37"/>
        <v>0</v>
      </c>
      <c r="R96" s="7">
        <f t="shared" si="37"/>
        <v>0</v>
      </c>
      <c r="S96" s="7">
        <f t="shared" si="37"/>
        <v>0</v>
      </c>
      <c r="T96" s="7">
        <f t="shared" si="37"/>
        <v>0</v>
      </c>
      <c r="U96" s="7">
        <f t="shared" si="37"/>
        <v>0</v>
      </c>
      <c r="V96" s="7">
        <f t="shared" si="37"/>
        <v>0</v>
      </c>
      <c r="W96" s="7">
        <f t="shared" si="37"/>
        <v>0</v>
      </c>
      <c r="X96" s="7">
        <f t="shared" si="37"/>
        <v>0</v>
      </c>
      <c r="Y96" s="7">
        <f t="shared" si="37"/>
        <v>0</v>
      </c>
    </row>
    <row r="97" spans="1:25" ht="13.5">
      <c r="A97" s="4" t="s">
        <v>71</v>
      </c>
      <c r="B97" s="11">
        <f aca="true" t="shared" si="41" ref="B97:L97">IF(ISERROR((B83/B69-1)*100),"",(B83/B69-1)*100)</f>
      </c>
      <c r="C97" s="11">
        <f t="shared" si="41"/>
      </c>
      <c r="D97" s="11">
        <f t="shared" si="41"/>
      </c>
      <c r="E97" s="11">
        <f t="shared" si="41"/>
      </c>
      <c r="F97" s="11">
        <f t="shared" si="41"/>
      </c>
      <c r="G97" s="11">
        <f t="shared" si="41"/>
      </c>
      <c r="H97" s="11">
        <f t="shared" si="41"/>
      </c>
      <c r="I97" s="11">
        <f t="shared" si="41"/>
      </c>
      <c r="J97" s="11">
        <f t="shared" si="41"/>
      </c>
      <c r="K97" s="11">
        <f t="shared" si="41"/>
      </c>
      <c r="L97" s="11">
        <f t="shared" si="41"/>
      </c>
      <c r="N97" s="4" t="s">
        <v>71</v>
      </c>
      <c r="O97" s="7">
        <f t="shared" si="37"/>
        <v>0</v>
      </c>
      <c r="P97" s="7">
        <f t="shared" si="37"/>
        <v>0</v>
      </c>
      <c r="Q97" s="7">
        <f t="shared" si="37"/>
        <v>0</v>
      </c>
      <c r="R97" s="7">
        <f t="shared" si="37"/>
        <v>0</v>
      </c>
      <c r="S97" s="7">
        <f t="shared" si="37"/>
        <v>0</v>
      </c>
      <c r="T97" s="7">
        <f t="shared" si="37"/>
        <v>0</v>
      </c>
      <c r="U97" s="7">
        <f t="shared" si="37"/>
        <v>0</v>
      </c>
      <c r="V97" s="7">
        <f t="shared" si="37"/>
        <v>0</v>
      </c>
      <c r="W97" s="7">
        <f t="shared" si="37"/>
        <v>0</v>
      </c>
      <c r="X97" s="7">
        <f t="shared" si="37"/>
        <v>0</v>
      </c>
      <c r="Y97" s="7">
        <f t="shared" si="37"/>
        <v>0</v>
      </c>
    </row>
    <row r="98" spans="1:25" ht="13.5">
      <c r="A98" s="4" t="s">
        <v>72</v>
      </c>
      <c r="B98" s="11">
        <f aca="true" t="shared" si="42" ref="B98:L98">IF(ISERROR((B84/B70-1)*100),"",(B84/B70-1)*100)</f>
      </c>
      <c r="C98" s="11">
        <f t="shared" si="42"/>
      </c>
      <c r="D98" s="11">
        <f t="shared" si="42"/>
      </c>
      <c r="E98" s="11">
        <f t="shared" si="42"/>
      </c>
      <c r="F98" s="11">
        <f t="shared" si="42"/>
      </c>
      <c r="G98" s="11">
        <f t="shared" si="42"/>
      </c>
      <c r="H98" s="11">
        <f t="shared" si="42"/>
      </c>
      <c r="I98" s="11">
        <f t="shared" si="42"/>
      </c>
      <c r="J98" s="11">
        <f t="shared" si="42"/>
      </c>
      <c r="K98" s="11">
        <f t="shared" si="42"/>
      </c>
      <c r="L98" s="11">
        <f t="shared" si="42"/>
      </c>
      <c r="N98" s="4" t="s">
        <v>72</v>
      </c>
      <c r="O98" s="7">
        <f t="shared" si="37"/>
        <v>0</v>
      </c>
      <c r="P98" s="7">
        <f t="shared" si="37"/>
        <v>0</v>
      </c>
      <c r="Q98" s="7">
        <f t="shared" si="37"/>
        <v>0</v>
      </c>
      <c r="R98" s="7">
        <f t="shared" si="37"/>
        <v>0</v>
      </c>
      <c r="S98" s="7">
        <f t="shared" si="37"/>
        <v>0</v>
      </c>
      <c r="T98" s="7">
        <f t="shared" si="37"/>
        <v>0</v>
      </c>
      <c r="U98" s="7">
        <f t="shared" si="37"/>
        <v>0</v>
      </c>
      <c r="V98" s="7">
        <f t="shared" si="37"/>
        <v>0</v>
      </c>
      <c r="W98" s="7">
        <f t="shared" si="37"/>
        <v>0</v>
      </c>
      <c r="X98" s="7">
        <f t="shared" si="37"/>
        <v>0</v>
      </c>
      <c r="Y98" s="7">
        <f t="shared" si="37"/>
        <v>0</v>
      </c>
    </row>
    <row r="99" spans="1:25" ht="13.5">
      <c r="A99" s="4" t="s">
        <v>73</v>
      </c>
      <c r="B99" s="11">
        <f aca="true" t="shared" si="43" ref="B99:L99">IF(ISERROR((B85/B71-1)*100),"",(B85/B71-1)*100)</f>
      </c>
      <c r="C99" s="11">
        <f t="shared" si="43"/>
      </c>
      <c r="D99" s="11">
        <f t="shared" si="43"/>
      </c>
      <c r="E99" s="11">
        <f t="shared" si="43"/>
      </c>
      <c r="F99" s="11">
        <f t="shared" si="43"/>
      </c>
      <c r="G99" s="11">
        <f t="shared" si="43"/>
      </c>
      <c r="H99" s="11">
        <f t="shared" si="43"/>
      </c>
      <c r="I99" s="11">
        <f t="shared" si="43"/>
      </c>
      <c r="J99" s="11">
        <f t="shared" si="43"/>
      </c>
      <c r="K99" s="11">
        <f t="shared" si="43"/>
      </c>
      <c r="L99" s="11">
        <f t="shared" si="43"/>
      </c>
      <c r="N99" s="4" t="s">
        <v>73</v>
      </c>
      <c r="O99" s="7">
        <f t="shared" si="37"/>
        <v>0</v>
      </c>
      <c r="P99" s="7">
        <f t="shared" si="37"/>
        <v>0</v>
      </c>
      <c r="Q99" s="7">
        <f t="shared" si="37"/>
        <v>0</v>
      </c>
      <c r="R99" s="7">
        <f t="shared" si="37"/>
        <v>0</v>
      </c>
      <c r="S99" s="7">
        <f t="shared" si="37"/>
        <v>0</v>
      </c>
      <c r="T99" s="7">
        <f t="shared" si="37"/>
        <v>0</v>
      </c>
      <c r="U99" s="7">
        <f t="shared" si="37"/>
        <v>0</v>
      </c>
      <c r="V99" s="7">
        <f t="shared" si="37"/>
        <v>0</v>
      </c>
      <c r="W99" s="7">
        <f t="shared" si="37"/>
        <v>0</v>
      </c>
      <c r="X99" s="7">
        <f t="shared" si="37"/>
        <v>0</v>
      </c>
      <c r="Y99" s="7">
        <f t="shared" si="37"/>
        <v>0</v>
      </c>
    </row>
    <row r="100" spans="1:25" ht="13.5">
      <c r="A100" s="4" t="s">
        <v>74</v>
      </c>
      <c r="B100" s="11">
        <f aca="true" t="shared" si="44" ref="B100:L100">IF(ISERROR((B86/B72-1)*100),"",(B86/B72-1)*100)</f>
      </c>
      <c r="C100" s="11">
        <f t="shared" si="44"/>
      </c>
      <c r="D100" s="11">
        <f t="shared" si="44"/>
      </c>
      <c r="E100" s="11">
        <f t="shared" si="44"/>
      </c>
      <c r="F100" s="11">
        <f t="shared" si="44"/>
      </c>
      <c r="G100" s="11">
        <f t="shared" si="44"/>
      </c>
      <c r="H100" s="11">
        <f t="shared" si="44"/>
      </c>
      <c r="I100" s="11">
        <f t="shared" si="44"/>
      </c>
      <c r="J100" s="11">
        <f t="shared" si="44"/>
      </c>
      <c r="K100" s="11">
        <f t="shared" si="44"/>
      </c>
      <c r="L100" s="11">
        <f t="shared" si="44"/>
      </c>
      <c r="N100" s="4" t="s">
        <v>74</v>
      </c>
      <c r="O100" s="7">
        <f t="shared" si="37"/>
        <v>0</v>
      </c>
      <c r="P100" s="7">
        <f t="shared" si="37"/>
        <v>0</v>
      </c>
      <c r="Q100" s="7">
        <f t="shared" si="37"/>
        <v>0</v>
      </c>
      <c r="R100" s="7">
        <f t="shared" si="37"/>
        <v>0</v>
      </c>
      <c r="S100" s="7">
        <f t="shared" si="37"/>
        <v>0</v>
      </c>
      <c r="T100" s="7">
        <f t="shared" si="37"/>
        <v>0</v>
      </c>
      <c r="U100" s="7">
        <f t="shared" si="37"/>
        <v>0</v>
      </c>
      <c r="V100" s="7">
        <f t="shared" si="37"/>
        <v>0</v>
      </c>
      <c r="W100" s="7">
        <f t="shared" si="37"/>
        <v>0</v>
      </c>
      <c r="X100" s="7">
        <f t="shared" si="37"/>
        <v>0</v>
      </c>
      <c r="Y100" s="7">
        <f t="shared" si="37"/>
        <v>0</v>
      </c>
    </row>
    <row r="101" spans="1:25" ht="13.5">
      <c r="A101" s="4" t="s">
        <v>87</v>
      </c>
      <c r="B101" s="11">
        <f aca="true" t="shared" si="45" ref="B101:L101">IF(ISERROR((B87/B73-1)*100),"",(B87/B73-1)*100)</f>
      </c>
      <c r="C101" s="11">
        <f t="shared" si="45"/>
      </c>
      <c r="D101" s="11">
        <f t="shared" si="45"/>
      </c>
      <c r="E101" s="11">
        <f t="shared" si="45"/>
      </c>
      <c r="F101" s="11">
        <f t="shared" si="45"/>
      </c>
      <c r="G101" s="11">
        <f t="shared" si="45"/>
      </c>
      <c r="H101" s="11">
        <f t="shared" si="45"/>
      </c>
      <c r="I101" s="11">
        <f t="shared" si="45"/>
      </c>
      <c r="J101" s="11">
        <f t="shared" si="45"/>
      </c>
      <c r="K101" s="11">
        <f t="shared" si="45"/>
      </c>
      <c r="L101" s="11">
        <f t="shared" si="45"/>
      </c>
      <c r="N101" s="4" t="s">
        <v>87</v>
      </c>
      <c r="O101" s="7">
        <f t="shared" si="37"/>
        <v>0</v>
      </c>
      <c r="P101" s="7">
        <f t="shared" si="37"/>
        <v>0</v>
      </c>
      <c r="Q101" s="7">
        <f t="shared" si="37"/>
        <v>0</v>
      </c>
      <c r="R101" s="7">
        <f t="shared" si="37"/>
        <v>0</v>
      </c>
      <c r="S101" s="7">
        <f t="shared" si="37"/>
        <v>0</v>
      </c>
      <c r="T101" s="7">
        <f t="shared" si="37"/>
        <v>0</v>
      </c>
      <c r="U101" s="7">
        <f t="shared" si="37"/>
        <v>0</v>
      </c>
      <c r="V101" s="7">
        <f t="shared" si="37"/>
        <v>0</v>
      </c>
      <c r="W101" s="7">
        <f t="shared" si="37"/>
        <v>0</v>
      </c>
      <c r="X101" s="7">
        <f t="shared" si="37"/>
        <v>0</v>
      </c>
      <c r="Y101" s="7">
        <f t="shared" si="37"/>
        <v>0</v>
      </c>
    </row>
    <row r="102" spans="1:25" ht="13.5">
      <c r="A102" s="5"/>
      <c r="B102" s="11">
        <f aca="true" t="shared" si="46" ref="B102:L102">IF(ISERROR((B88/B74-1)*100),"",(B88/B74-1)*100)</f>
      </c>
      <c r="C102" s="11">
        <f t="shared" si="46"/>
      </c>
      <c r="D102" s="11">
        <f t="shared" si="46"/>
      </c>
      <c r="E102" s="11">
        <f t="shared" si="46"/>
      </c>
      <c r="F102" s="11">
        <f t="shared" si="46"/>
      </c>
      <c r="G102" s="11">
        <f t="shared" si="46"/>
      </c>
      <c r="H102" s="11">
        <f t="shared" si="46"/>
      </c>
      <c r="I102" s="11">
        <f t="shared" si="46"/>
      </c>
      <c r="J102" s="11">
        <f t="shared" si="46"/>
      </c>
      <c r="K102" s="11">
        <f t="shared" si="46"/>
      </c>
      <c r="L102" s="11">
        <f t="shared" si="46"/>
      </c>
      <c r="N102" s="5"/>
      <c r="O102" s="7">
        <f t="shared" si="37"/>
        <v>0</v>
      </c>
      <c r="P102" s="7">
        <f t="shared" si="37"/>
        <v>0</v>
      </c>
      <c r="Q102" s="7">
        <f t="shared" si="37"/>
        <v>0</v>
      </c>
      <c r="R102" s="7">
        <f t="shared" si="37"/>
        <v>0</v>
      </c>
      <c r="S102" s="7">
        <f t="shared" si="37"/>
        <v>0</v>
      </c>
      <c r="T102" s="7">
        <f t="shared" si="37"/>
        <v>0</v>
      </c>
      <c r="U102" s="7">
        <f t="shared" si="37"/>
        <v>0</v>
      </c>
      <c r="V102" s="7">
        <f t="shared" si="37"/>
        <v>0</v>
      </c>
      <c r="W102" s="7">
        <f t="shared" si="37"/>
        <v>0</v>
      </c>
      <c r="X102" s="7">
        <f t="shared" si="37"/>
        <v>0</v>
      </c>
      <c r="Y102" s="7">
        <f t="shared" si="37"/>
        <v>0</v>
      </c>
    </row>
    <row r="104" spans="1:25" ht="13.5">
      <c r="A104" t="s">
        <v>93</v>
      </c>
      <c r="L104" s="14" t="s">
        <v>1</v>
      </c>
      <c r="N104" s="52" t="s">
        <v>97</v>
      </c>
      <c r="Y104" s="14" t="s">
        <v>98</v>
      </c>
    </row>
    <row r="105" spans="1:25" ht="13.5">
      <c r="A105" s="21"/>
      <c r="B105" s="20" t="s">
        <v>22</v>
      </c>
      <c r="C105" s="20" t="s">
        <v>23</v>
      </c>
      <c r="D105" s="20" t="s">
        <v>24</v>
      </c>
      <c r="E105" s="20" t="s">
        <v>25</v>
      </c>
      <c r="F105" s="20" t="s">
        <v>26</v>
      </c>
      <c r="G105" s="20" t="s">
        <v>27</v>
      </c>
      <c r="H105" s="20" t="s">
        <v>28</v>
      </c>
      <c r="I105" s="20" t="s">
        <v>29</v>
      </c>
      <c r="J105" s="20" t="s">
        <v>30</v>
      </c>
      <c r="K105" s="20" t="s">
        <v>88</v>
      </c>
      <c r="L105" s="20" t="s">
        <v>0</v>
      </c>
      <c r="N105" s="53"/>
      <c r="O105" s="54" t="s">
        <v>57</v>
      </c>
      <c r="P105" s="54" t="s">
        <v>58</v>
      </c>
      <c r="Q105" s="54" t="s">
        <v>59</v>
      </c>
      <c r="R105" s="54" t="s">
        <v>60</v>
      </c>
      <c r="S105" s="54" t="s">
        <v>61</v>
      </c>
      <c r="T105" s="54" t="s">
        <v>62</v>
      </c>
      <c r="U105" s="54" t="s">
        <v>63</v>
      </c>
      <c r="V105" s="54" t="s">
        <v>64</v>
      </c>
      <c r="W105" s="54" t="s">
        <v>65</v>
      </c>
      <c r="X105" s="54" t="s">
        <v>89</v>
      </c>
      <c r="Y105" s="54" t="s">
        <v>0</v>
      </c>
    </row>
    <row r="106" spans="1:25" ht="13.5">
      <c r="A106" s="4" t="s">
        <v>66</v>
      </c>
      <c r="B106" s="16">
        <f aca="true" t="shared" si="47" ref="B106:L106">B78-B64</f>
        <v>0</v>
      </c>
      <c r="C106" s="16">
        <f t="shared" si="47"/>
        <v>0</v>
      </c>
      <c r="D106" s="16">
        <f t="shared" si="47"/>
        <v>0</v>
      </c>
      <c r="E106" s="16">
        <f t="shared" si="47"/>
        <v>0</v>
      </c>
      <c r="F106" s="16">
        <f t="shared" si="47"/>
        <v>0</v>
      </c>
      <c r="G106" s="16">
        <f t="shared" si="47"/>
        <v>0</v>
      </c>
      <c r="H106" s="16">
        <f t="shared" si="47"/>
        <v>0</v>
      </c>
      <c r="I106" s="16">
        <f t="shared" si="47"/>
        <v>0</v>
      </c>
      <c r="J106" s="16">
        <f t="shared" si="47"/>
        <v>0</v>
      </c>
      <c r="K106" s="16">
        <f t="shared" si="47"/>
        <v>0</v>
      </c>
      <c r="L106" s="16">
        <f t="shared" si="47"/>
        <v>0</v>
      </c>
      <c r="N106" s="4" t="s">
        <v>66</v>
      </c>
      <c r="O106" s="55">
        <f>O92*B19</f>
        <v>0</v>
      </c>
      <c r="P106" s="55">
        <f aca="true" t="shared" si="48" ref="P106:X115">P92*C19</f>
        <v>0</v>
      </c>
      <c r="Q106" s="55">
        <f t="shared" si="48"/>
        <v>0</v>
      </c>
      <c r="R106" s="55">
        <f t="shared" si="48"/>
        <v>0</v>
      </c>
      <c r="S106" s="55">
        <f t="shared" si="48"/>
        <v>0</v>
      </c>
      <c r="T106" s="55">
        <f t="shared" si="48"/>
        <v>0</v>
      </c>
      <c r="U106" s="55">
        <f t="shared" si="48"/>
        <v>0</v>
      </c>
      <c r="V106" s="55">
        <f t="shared" si="48"/>
        <v>0</v>
      </c>
      <c r="W106" s="55">
        <f t="shared" si="48"/>
        <v>0</v>
      </c>
      <c r="X106" s="55">
        <f t="shared" si="48"/>
        <v>0</v>
      </c>
      <c r="Y106" s="55">
        <f>SUM(O106:X106)</f>
        <v>0</v>
      </c>
    </row>
    <row r="107" spans="1:25" ht="13.5">
      <c r="A107" s="4" t="s">
        <v>67</v>
      </c>
      <c r="B107" s="17">
        <f aca="true" t="shared" si="49" ref="B107:L107">B79-B65</f>
        <v>0</v>
      </c>
      <c r="C107" s="17">
        <f t="shared" si="49"/>
        <v>0</v>
      </c>
      <c r="D107" s="17">
        <f t="shared" si="49"/>
        <v>0</v>
      </c>
      <c r="E107" s="17">
        <f t="shared" si="49"/>
        <v>0</v>
      </c>
      <c r="F107" s="17">
        <f t="shared" si="49"/>
        <v>0</v>
      </c>
      <c r="G107" s="17">
        <f t="shared" si="49"/>
        <v>0</v>
      </c>
      <c r="H107" s="17">
        <f t="shared" si="49"/>
        <v>0</v>
      </c>
      <c r="I107" s="17">
        <f t="shared" si="49"/>
        <v>0</v>
      </c>
      <c r="J107" s="17">
        <f t="shared" si="49"/>
        <v>0</v>
      </c>
      <c r="K107" s="17">
        <f t="shared" si="49"/>
        <v>0</v>
      </c>
      <c r="L107" s="16">
        <f t="shared" si="49"/>
        <v>0</v>
      </c>
      <c r="N107" s="4" t="s">
        <v>67</v>
      </c>
      <c r="O107" s="55">
        <f aca="true" t="shared" si="50" ref="O107:O115">O93*B20</f>
        <v>0</v>
      </c>
      <c r="P107" s="55">
        <f t="shared" si="48"/>
        <v>0</v>
      </c>
      <c r="Q107" s="55">
        <f t="shared" si="48"/>
        <v>0</v>
      </c>
      <c r="R107" s="55">
        <f t="shared" si="48"/>
        <v>0</v>
      </c>
      <c r="S107" s="55">
        <f t="shared" si="48"/>
        <v>0</v>
      </c>
      <c r="T107" s="55">
        <f t="shared" si="48"/>
        <v>0</v>
      </c>
      <c r="U107" s="55">
        <f t="shared" si="48"/>
        <v>0</v>
      </c>
      <c r="V107" s="55">
        <f t="shared" si="48"/>
        <v>0</v>
      </c>
      <c r="W107" s="55">
        <f t="shared" si="48"/>
        <v>0</v>
      </c>
      <c r="X107" s="55">
        <f t="shared" si="48"/>
        <v>0</v>
      </c>
      <c r="Y107" s="55">
        <f aca="true" t="shared" si="51" ref="Y107:Y116">SUM(O107:X107)</f>
        <v>0</v>
      </c>
    </row>
    <row r="108" spans="1:25" ht="13.5">
      <c r="A108" s="4" t="s">
        <v>68</v>
      </c>
      <c r="B108" s="17">
        <f aca="true" t="shared" si="52" ref="B108:L108">B80-B66</f>
        <v>0</v>
      </c>
      <c r="C108" s="17">
        <f t="shared" si="52"/>
        <v>0</v>
      </c>
      <c r="D108" s="17">
        <f t="shared" si="52"/>
        <v>0</v>
      </c>
      <c r="E108" s="17">
        <f t="shared" si="52"/>
        <v>0</v>
      </c>
      <c r="F108" s="17">
        <f t="shared" si="52"/>
        <v>0</v>
      </c>
      <c r="G108" s="17">
        <f t="shared" si="52"/>
        <v>0</v>
      </c>
      <c r="H108" s="17">
        <f t="shared" si="52"/>
        <v>0</v>
      </c>
      <c r="I108" s="17">
        <f t="shared" si="52"/>
        <v>0</v>
      </c>
      <c r="J108" s="17">
        <f t="shared" si="52"/>
        <v>0</v>
      </c>
      <c r="K108" s="17">
        <f t="shared" si="52"/>
        <v>0</v>
      </c>
      <c r="L108" s="16">
        <f t="shared" si="52"/>
        <v>0</v>
      </c>
      <c r="N108" s="4" t="s">
        <v>68</v>
      </c>
      <c r="O108" s="55">
        <f t="shared" si="50"/>
        <v>0</v>
      </c>
      <c r="P108" s="55">
        <f t="shared" si="48"/>
        <v>0</v>
      </c>
      <c r="Q108" s="55">
        <f t="shared" si="48"/>
        <v>0</v>
      </c>
      <c r="R108" s="55">
        <f t="shared" si="48"/>
        <v>0</v>
      </c>
      <c r="S108" s="55">
        <f t="shared" si="48"/>
        <v>0</v>
      </c>
      <c r="T108" s="55">
        <f t="shared" si="48"/>
        <v>0</v>
      </c>
      <c r="U108" s="55">
        <f t="shared" si="48"/>
        <v>0</v>
      </c>
      <c r="V108" s="55">
        <f t="shared" si="48"/>
        <v>0</v>
      </c>
      <c r="W108" s="55">
        <f t="shared" si="48"/>
        <v>0</v>
      </c>
      <c r="X108" s="55">
        <f t="shared" si="48"/>
        <v>0</v>
      </c>
      <c r="Y108" s="55">
        <f t="shared" si="51"/>
        <v>0</v>
      </c>
    </row>
    <row r="109" spans="1:25" ht="13.5">
      <c r="A109" s="4" t="s">
        <v>69</v>
      </c>
      <c r="B109" s="17">
        <f aca="true" t="shared" si="53" ref="B109:L109">B81-B67</f>
        <v>0</v>
      </c>
      <c r="C109" s="17">
        <f t="shared" si="53"/>
        <v>0</v>
      </c>
      <c r="D109" s="17">
        <f t="shared" si="53"/>
        <v>0</v>
      </c>
      <c r="E109" s="17">
        <f t="shared" si="53"/>
        <v>0</v>
      </c>
      <c r="F109" s="17">
        <f t="shared" si="53"/>
        <v>0</v>
      </c>
      <c r="G109" s="17">
        <f t="shared" si="53"/>
        <v>0</v>
      </c>
      <c r="H109" s="17">
        <f t="shared" si="53"/>
        <v>0</v>
      </c>
      <c r="I109" s="17">
        <f t="shared" si="53"/>
        <v>0</v>
      </c>
      <c r="J109" s="17">
        <f t="shared" si="53"/>
        <v>0</v>
      </c>
      <c r="K109" s="17">
        <f t="shared" si="53"/>
        <v>0</v>
      </c>
      <c r="L109" s="16">
        <f t="shared" si="53"/>
        <v>0</v>
      </c>
      <c r="N109" s="4" t="s">
        <v>69</v>
      </c>
      <c r="O109" s="55">
        <f t="shared" si="50"/>
        <v>0</v>
      </c>
      <c r="P109" s="55">
        <f t="shared" si="48"/>
        <v>0</v>
      </c>
      <c r="Q109" s="55">
        <f t="shared" si="48"/>
        <v>0</v>
      </c>
      <c r="R109" s="55">
        <f t="shared" si="48"/>
        <v>0</v>
      </c>
      <c r="S109" s="55">
        <f t="shared" si="48"/>
        <v>0</v>
      </c>
      <c r="T109" s="55">
        <f t="shared" si="48"/>
        <v>0</v>
      </c>
      <c r="U109" s="55">
        <f t="shared" si="48"/>
        <v>0</v>
      </c>
      <c r="V109" s="55">
        <f t="shared" si="48"/>
        <v>0</v>
      </c>
      <c r="W109" s="55">
        <f t="shared" si="48"/>
        <v>0</v>
      </c>
      <c r="X109" s="55">
        <f t="shared" si="48"/>
        <v>0</v>
      </c>
      <c r="Y109" s="55">
        <f t="shared" si="51"/>
        <v>0</v>
      </c>
    </row>
    <row r="110" spans="1:25" ht="13.5">
      <c r="A110" s="4" t="s">
        <v>70</v>
      </c>
      <c r="B110" s="17">
        <f aca="true" t="shared" si="54" ref="B110:L110">B82-B68</f>
        <v>0</v>
      </c>
      <c r="C110" s="17">
        <f t="shared" si="54"/>
        <v>0</v>
      </c>
      <c r="D110" s="17">
        <f t="shared" si="54"/>
        <v>0</v>
      </c>
      <c r="E110" s="17">
        <f t="shared" si="54"/>
        <v>0</v>
      </c>
      <c r="F110" s="17">
        <f t="shared" si="54"/>
        <v>0</v>
      </c>
      <c r="G110" s="17">
        <f t="shared" si="54"/>
        <v>0</v>
      </c>
      <c r="H110" s="17">
        <f t="shared" si="54"/>
        <v>0</v>
      </c>
      <c r="I110" s="17">
        <f t="shared" si="54"/>
        <v>0</v>
      </c>
      <c r="J110" s="17">
        <f t="shared" si="54"/>
        <v>0</v>
      </c>
      <c r="K110" s="17">
        <f t="shared" si="54"/>
        <v>0</v>
      </c>
      <c r="L110" s="16">
        <f t="shared" si="54"/>
        <v>0</v>
      </c>
      <c r="N110" s="4" t="s">
        <v>70</v>
      </c>
      <c r="O110" s="55">
        <f t="shared" si="50"/>
        <v>0</v>
      </c>
      <c r="P110" s="55">
        <f t="shared" si="48"/>
        <v>0</v>
      </c>
      <c r="Q110" s="55">
        <f t="shared" si="48"/>
        <v>0</v>
      </c>
      <c r="R110" s="55">
        <f t="shared" si="48"/>
        <v>0</v>
      </c>
      <c r="S110" s="55">
        <f t="shared" si="48"/>
        <v>0</v>
      </c>
      <c r="T110" s="55">
        <f t="shared" si="48"/>
        <v>0</v>
      </c>
      <c r="U110" s="55">
        <f t="shared" si="48"/>
        <v>0</v>
      </c>
      <c r="V110" s="55">
        <f t="shared" si="48"/>
        <v>0</v>
      </c>
      <c r="W110" s="55">
        <f t="shared" si="48"/>
        <v>0</v>
      </c>
      <c r="X110" s="55">
        <f t="shared" si="48"/>
        <v>0</v>
      </c>
      <c r="Y110" s="55">
        <f t="shared" si="51"/>
        <v>0</v>
      </c>
    </row>
    <row r="111" spans="1:25" ht="13.5">
      <c r="A111" s="4" t="s">
        <v>71</v>
      </c>
      <c r="B111" s="17">
        <f aca="true" t="shared" si="55" ref="B111:L111">B83-B69</f>
        <v>0</v>
      </c>
      <c r="C111" s="17">
        <f t="shared" si="55"/>
        <v>0</v>
      </c>
      <c r="D111" s="17">
        <f t="shared" si="55"/>
        <v>0</v>
      </c>
      <c r="E111" s="17">
        <f t="shared" si="55"/>
        <v>0</v>
      </c>
      <c r="F111" s="17">
        <f t="shared" si="55"/>
        <v>0</v>
      </c>
      <c r="G111" s="17">
        <f t="shared" si="55"/>
        <v>0</v>
      </c>
      <c r="H111" s="17">
        <f t="shared" si="55"/>
        <v>0</v>
      </c>
      <c r="I111" s="17">
        <f t="shared" si="55"/>
        <v>0</v>
      </c>
      <c r="J111" s="17">
        <f t="shared" si="55"/>
        <v>0</v>
      </c>
      <c r="K111" s="17">
        <f t="shared" si="55"/>
        <v>0</v>
      </c>
      <c r="L111" s="16">
        <f t="shared" si="55"/>
        <v>0</v>
      </c>
      <c r="N111" s="4" t="s">
        <v>71</v>
      </c>
      <c r="O111" s="55">
        <f t="shared" si="50"/>
        <v>0</v>
      </c>
      <c r="P111" s="55">
        <f t="shared" si="48"/>
        <v>0</v>
      </c>
      <c r="Q111" s="55">
        <f t="shared" si="48"/>
        <v>0</v>
      </c>
      <c r="R111" s="55">
        <f t="shared" si="48"/>
        <v>0</v>
      </c>
      <c r="S111" s="55">
        <f t="shared" si="48"/>
        <v>0</v>
      </c>
      <c r="T111" s="55">
        <f t="shared" si="48"/>
        <v>0</v>
      </c>
      <c r="U111" s="55">
        <f t="shared" si="48"/>
        <v>0</v>
      </c>
      <c r="V111" s="55">
        <f t="shared" si="48"/>
        <v>0</v>
      </c>
      <c r="W111" s="55">
        <f t="shared" si="48"/>
        <v>0</v>
      </c>
      <c r="X111" s="55">
        <f t="shared" si="48"/>
        <v>0</v>
      </c>
      <c r="Y111" s="55">
        <f t="shared" si="51"/>
        <v>0</v>
      </c>
    </row>
    <row r="112" spans="1:25" ht="13.5">
      <c r="A112" s="4" t="s">
        <v>72</v>
      </c>
      <c r="B112" s="17">
        <f aca="true" t="shared" si="56" ref="B112:L112">B84-B70</f>
        <v>0</v>
      </c>
      <c r="C112" s="17">
        <f t="shared" si="56"/>
        <v>0</v>
      </c>
      <c r="D112" s="17">
        <f t="shared" si="56"/>
        <v>0</v>
      </c>
      <c r="E112" s="17">
        <f t="shared" si="56"/>
        <v>0</v>
      </c>
      <c r="F112" s="17">
        <f t="shared" si="56"/>
        <v>0</v>
      </c>
      <c r="G112" s="17">
        <f t="shared" si="56"/>
        <v>0</v>
      </c>
      <c r="H112" s="17">
        <f t="shared" si="56"/>
        <v>0</v>
      </c>
      <c r="I112" s="17">
        <f t="shared" si="56"/>
        <v>0</v>
      </c>
      <c r="J112" s="17">
        <f t="shared" si="56"/>
        <v>0</v>
      </c>
      <c r="K112" s="17">
        <f t="shared" si="56"/>
        <v>0</v>
      </c>
      <c r="L112" s="16">
        <f t="shared" si="56"/>
        <v>0</v>
      </c>
      <c r="N112" s="4" t="s">
        <v>72</v>
      </c>
      <c r="O112" s="55">
        <f t="shared" si="50"/>
        <v>0</v>
      </c>
      <c r="P112" s="55">
        <f t="shared" si="48"/>
        <v>0</v>
      </c>
      <c r="Q112" s="55">
        <f t="shared" si="48"/>
        <v>0</v>
      </c>
      <c r="R112" s="55">
        <f t="shared" si="48"/>
        <v>0</v>
      </c>
      <c r="S112" s="55">
        <f t="shared" si="48"/>
        <v>0</v>
      </c>
      <c r="T112" s="55">
        <f t="shared" si="48"/>
        <v>0</v>
      </c>
      <c r="U112" s="55">
        <f t="shared" si="48"/>
        <v>0</v>
      </c>
      <c r="V112" s="55">
        <f t="shared" si="48"/>
        <v>0</v>
      </c>
      <c r="W112" s="55">
        <f t="shared" si="48"/>
        <v>0</v>
      </c>
      <c r="X112" s="55">
        <f t="shared" si="48"/>
        <v>0</v>
      </c>
      <c r="Y112" s="55">
        <f t="shared" si="51"/>
        <v>0</v>
      </c>
    </row>
    <row r="113" spans="1:25" ht="13.5">
      <c r="A113" s="4" t="s">
        <v>73</v>
      </c>
      <c r="B113" s="17">
        <f aca="true" t="shared" si="57" ref="B113:L113">B85-B71</f>
        <v>0</v>
      </c>
      <c r="C113" s="17">
        <f t="shared" si="57"/>
        <v>0</v>
      </c>
      <c r="D113" s="17">
        <f t="shared" si="57"/>
        <v>0</v>
      </c>
      <c r="E113" s="17">
        <f t="shared" si="57"/>
        <v>0</v>
      </c>
      <c r="F113" s="17">
        <f t="shared" si="57"/>
        <v>0</v>
      </c>
      <c r="G113" s="17">
        <f t="shared" si="57"/>
        <v>0</v>
      </c>
      <c r="H113" s="17">
        <f t="shared" si="57"/>
        <v>0</v>
      </c>
      <c r="I113" s="17">
        <f t="shared" si="57"/>
        <v>0</v>
      </c>
      <c r="J113" s="17">
        <f t="shared" si="57"/>
        <v>0</v>
      </c>
      <c r="K113" s="17">
        <f t="shared" si="57"/>
        <v>0</v>
      </c>
      <c r="L113" s="16">
        <f t="shared" si="57"/>
        <v>0</v>
      </c>
      <c r="N113" s="4" t="s">
        <v>73</v>
      </c>
      <c r="O113" s="55">
        <f t="shared" si="50"/>
        <v>0</v>
      </c>
      <c r="P113" s="55">
        <f t="shared" si="48"/>
        <v>0</v>
      </c>
      <c r="Q113" s="55">
        <f t="shared" si="48"/>
        <v>0</v>
      </c>
      <c r="R113" s="55">
        <f t="shared" si="48"/>
        <v>0</v>
      </c>
      <c r="S113" s="55">
        <f t="shared" si="48"/>
        <v>0</v>
      </c>
      <c r="T113" s="55">
        <f t="shared" si="48"/>
        <v>0</v>
      </c>
      <c r="U113" s="55">
        <f t="shared" si="48"/>
        <v>0</v>
      </c>
      <c r="V113" s="55">
        <f t="shared" si="48"/>
        <v>0</v>
      </c>
      <c r="W113" s="55">
        <f t="shared" si="48"/>
        <v>0</v>
      </c>
      <c r="X113" s="55">
        <f t="shared" si="48"/>
        <v>0</v>
      </c>
      <c r="Y113" s="55">
        <f t="shared" si="51"/>
        <v>0</v>
      </c>
    </row>
    <row r="114" spans="1:25" ht="13.5">
      <c r="A114" s="4" t="s">
        <v>74</v>
      </c>
      <c r="B114" s="17">
        <f aca="true" t="shared" si="58" ref="B114:L114">B86-B72</f>
        <v>0</v>
      </c>
      <c r="C114" s="17">
        <f t="shared" si="58"/>
        <v>0</v>
      </c>
      <c r="D114" s="17">
        <f t="shared" si="58"/>
        <v>0</v>
      </c>
      <c r="E114" s="17">
        <f t="shared" si="58"/>
        <v>0</v>
      </c>
      <c r="F114" s="17">
        <f t="shared" si="58"/>
        <v>0</v>
      </c>
      <c r="G114" s="17">
        <f t="shared" si="58"/>
        <v>0</v>
      </c>
      <c r="H114" s="17">
        <f t="shared" si="58"/>
        <v>0</v>
      </c>
      <c r="I114" s="17">
        <f t="shared" si="58"/>
        <v>0</v>
      </c>
      <c r="J114" s="17">
        <f t="shared" si="58"/>
        <v>0</v>
      </c>
      <c r="K114" s="17">
        <f t="shared" si="58"/>
        <v>0</v>
      </c>
      <c r="L114" s="16">
        <f t="shared" si="58"/>
        <v>0</v>
      </c>
      <c r="N114" s="4" t="s">
        <v>74</v>
      </c>
      <c r="O114" s="55">
        <f t="shared" si="50"/>
        <v>0</v>
      </c>
      <c r="P114" s="55">
        <f t="shared" si="48"/>
        <v>0</v>
      </c>
      <c r="Q114" s="55">
        <f t="shared" si="48"/>
        <v>0</v>
      </c>
      <c r="R114" s="55">
        <f t="shared" si="48"/>
        <v>0</v>
      </c>
      <c r="S114" s="55">
        <f t="shared" si="48"/>
        <v>0</v>
      </c>
      <c r="T114" s="55">
        <f t="shared" si="48"/>
        <v>0</v>
      </c>
      <c r="U114" s="55">
        <f t="shared" si="48"/>
        <v>0</v>
      </c>
      <c r="V114" s="55">
        <f t="shared" si="48"/>
        <v>0</v>
      </c>
      <c r="W114" s="55">
        <f t="shared" si="48"/>
        <v>0</v>
      </c>
      <c r="X114" s="55">
        <f t="shared" si="48"/>
        <v>0</v>
      </c>
      <c r="Y114" s="55">
        <f t="shared" si="51"/>
        <v>0</v>
      </c>
    </row>
    <row r="115" spans="1:25" ht="13.5">
      <c r="A115" s="4" t="s">
        <v>87</v>
      </c>
      <c r="B115" s="17">
        <f aca="true" t="shared" si="59" ref="B115:L115">B87-B73</f>
        <v>0</v>
      </c>
      <c r="C115" s="17">
        <f t="shared" si="59"/>
        <v>0</v>
      </c>
      <c r="D115" s="17">
        <f t="shared" si="59"/>
        <v>0</v>
      </c>
      <c r="E115" s="17">
        <f t="shared" si="59"/>
        <v>0</v>
      </c>
      <c r="F115" s="17">
        <f t="shared" si="59"/>
        <v>0</v>
      </c>
      <c r="G115" s="17">
        <f t="shared" si="59"/>
        <v>0</v>
      </c>
      <c r="H115" s="17">
        <f t="shared" si="59"/>
        <v>0</v>
      </c>
      <c r="I115" s="17">
        <f t="shared" si="59"/>
        <v>0</v>
      </c>
      <c r="J115" s="17">
        <f t="shared" si="59"/>
        <v>0</v>
      </c>
      <c r="K115" s="17">
        <f t="shared" si="59"/>
        <v>0</v>
      </c>
      <c r="L115" s="16">
        <f t="shared" si="59"/>
        <v>0</v>
      </c>
      <c r="N115" s="4" t="s">
        <v>87</v>
      </c>
      <c r="O115" s="55">
        <f t="shared" si="50"/>
        <v>0</v>
      </c>
      <c r="P115" s="55">
        <f t="shared" si="48"/>
        <v>0</v>
      </c>
      <c r="Q115" s="55">
        <f t="shared" si="48"/>
        <v>0</v>
      </c>
      <c r="R115" s="55">
        <f t="shared" si="48"/>
        <v>0</v>
      </c>
      <c r="S115" s="55">
        <f t="shared" si="48"/>
        <v>0</v>
      </c>
      <c r="T115" s="55">
        <f t="shared" si="48"/>
        <v>0</v>
      </c>
      <c r="U115" s="55">
        <f t="shared" si="48"/>
        <v>0</v>
      </c>
      <c r="V115" s="55">
        <f t="shared" si="48"/>
        <v>0</v>
      </c>
      <c r="W115" s="55">
        <f t="shared" si="48"/>
        <v>0</v>
      </c>
      <c r="X115" s="55">
        <f t="shared" si="48"/>
        <v>0</v>
      </c>
      <c r="Y115" s="55">
        <f t="shared" si="51"/>
        <v>0</v>
      </c>
    </row>
    <row r="116" spans="1:25" ht="13.5">
      <c r="A116" s="5"/>
      <c r="B116" s="17">
        <f aca="true" t="shared" si="60" ref="B116:L116">B88-B74</f>
        <v>0</v>
      </c>
      <c r="C116" s="17">
        <f t="shared" si="60"/>
        <v>0</v>
      </c>
      <c r="D116" s="17">
        <f t="shared" si="60"/>
        <v>0</v>
      </c>
      <c r="E116" s="17">
        <f t="shared" si="60"/>
        <v>0</v>
      </c>
      <c r="F116" s="17">
        <f t="shared" si="60"/>
        <v>0</v>
      </c>
      <c r="G116" s="17">
        <f t="shared" si="60"/>
        <v>0</v>
      </c>
      <c r="H116" s="17">
        <f t="shared" si="60"/>
        <v>0</v>
      </c>
      <c r="I116" s="17">
        <f t="shared" si="60"/>
        <v>0</v>
      </c>
      <c r="J116" s="17">
        <f t="shared" si="60"/>
        <v>0</v>
      </c>
      <c r="K116" s="17">
        <f t="shared" si="60"/>
        <v>0</v>
      </c>
      <c r="L116" s="16">
        <f t="shared" si="60"/>
        <v>0</v>
      </c>
      <c r="N116" s="5"/>
      <c r="O116" s="55">
        <f>SUM(O106:O115)</f>
        <v>0</v>
      </c>
      <c r="P116" s="55">
        <f aca="true" t="shared" si="61" ref="P116:X116">SUM(P106:P115)</f>
        <v>0</v>
      </c>
      <c r="Q116" s="55">
        <f t="shared" si="61"/>
        <v>0</v>
      </c>
      <c r="R116" s="55">
        <f t="shared" si="61"/>
        <v>0</v>
      </c>
      <c r="S116" s="55">
        <f t="shared" si="61"/>
        <v>0</v>
      </c>
      <c r="T116" s="55">
        <f t="shared" si="61"/>
        <v>0</v>
      </c>
      <c r="U116" s="55">
        <f t="shared" si="61"/>
        <v>0</v>
      </c>
      <c r="V116" s="55">
        <f t="shared" si="61"/>
        <v>0</v>
      </c>
      <c r="W116" s="55">
        <f t="shared" si="61"/>
        <v>0</v>
      </c>
      <c r="X116" s="55">
        <f t="shared" si="61"/>
        <v>0</v>
      </c>
      <c r="Y116" s="55">
        <f t="shared" si="51"/>
        <v>0</v>
      </c>
    </row>
    <row r="119" ht="13.5">
      <c r="A119" t="s">
        <v>78</v>
      </c>
    </row>
    <row r="121" spans="1:25" ht="13.5">
      <c r="A121" t="s">
        <v>90</v>
      </c>
      <c r="L121" s="14" t="s">
        <v>7</v>
      </c>
      <c r="N121" t="s">
        <v>94</v>
      </c>
      <c r="Y121" s="14" t="s">
        <v>7</v>
      </c>
    </row>
    <row r="122" spans="1:25" ht="13.5">
      <c r="A122" s="22"/>
      <c r="B122" s="23" t="s">
        <v>22</v>
      </c>
      <c r="C122" s="23" t="s">
        <v>23</v>
      </c>
      <c r="D122" s="23" t="s">
        <v>24</v>
      </c>
      <c r="E122" s="23" t="s">
        <v>25</v>
      </c>
      <c r="F122" s="23" t="s">
        <v>26</v>
      </c>
      <c r="G122" s="23" t="s">
        <v>27</v>
      </c>
      <c r="H122" s="23" t="s">
        <v>28</v>
      </c>
      <c r="I122" s="23" t="s">
        <v>29</v>
      </c>
      <c r="J122" s="23" t="s">
        <v>30</v>
      </c>
      <c r="K122" s="23" t="s">
        <v>88</v>
      </c>
      <c r="L122" s="23" t="s">
        <v>0</v>
      </c>
      <c r="N122" s="53"/>
      <c r="O122" s="54" t="s">
        <v>57</v>
      </c>
      <c r="P122" s="54" t="s">
        <v>58</v>
      </c>
      <c r="Q122" s="54" t="s">
        <v>59</v>
      </c>
      <c r="R122" s="54" t="s">
        <v>60</v>
      </c>
      <c r="S122" s="54" t="s">
        <v>61</v>
      </c>
      <c r="T122" s="54" t="s">
        <v>62</v>
      </c>
      <c r="U122" s="54" t="s">
        <v>63</v>
      </c>
      <c r="V122" s="54" t="s">
        <v>64</v>
      </c>
      <c r="W122" s="54" t="s">
        <v>65</v>
      </c>
      <c r="X122" s="54" t="s">
        <v>89</v>
      </c>
      <c r="Y122" s="54" t="s">
        <v>0</v>
      </c>
    </row>
    <row r="123" spans="1:25" ht="13.5">
      <c r="A123" s="4" t="s">
        <v>66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f aca="true" t="shared" si="62" ref="L123:L132">SUM(B123:K123)</f>
        <v>0</v>
      </c>
      <c r="N123" s="4" t="s">
        <v>66</v>
      </c>
      <c r="O123" s="7">
        <f>IF(ISERROR(B123/B5),0,(B123/B5))</f>
        <v>0</v>
      </c>
      <c r="P123" s="7">
        <f aca="true" t="shared" si="63" ref="P123:Y123">IF(ISERROR(C123/C5),0,(C123/C5))</f>
        <v>0</v>
      </c>
      <c r="Q123" s="7">
        <f t="shared" si="63"/>
        <v>0</v>
      </c>
      <c r="R123" s="7">
        <f t="shared" si="63"/>
        <v>0</v>
      </c>
      <c r="S123" s="7">
        <f t="shared" si="63"/>
        <v>0</v>
      </c>
      <c r="T123" s="7">
        <f t="shared" si="63"/>
        <v>0</v>
      </c>
      <c r="U123" s="7">
        <f t="shared" si="63"/>
        <v>0</v>
      </c>
      <c r="V123" s="7">
        <f t="shared" si="63"/>
        <v>0</v>
      </c>
      <c r="W123" s="7">
        <f t="shared" si="63"/>
        <v>0</v>
      </c>
      <c r="X123" s="7">
        <f t="shared" si="63"/>
        <v>0</v>
      </c>
      <c r="Y123" s="7">
        <f t="shared" si="63"/>
        <v>0</v>
      </c>
    </row>
    <row r="124" spans="1:25" ht="13.5">
      <c r="A124" s="4" t="s">
        <v>67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2">
        <f t="shared" si="62"/>
        <v>0</v>
      </c>
      <c r="N124" s="4" t="s">
        <v>67</v>
      </c>
      <c r="O124" s="7">
        <f aca="true" t="shared" si="64" ref="O124:Y133">IF(ISERROR(B124/B6),0,(B124/B6))</f>
        <v>0</v>
      </c>
      <c r="P124" s="7">
        <f t="shared" si="64"/>
        <v>0</v>
      </c>
      <c r="Q124" s="7">
        <f t="shared" si="64"/>
        <v>0</v>
      </c>
      <c r="R124" s="7">
        <f t="shared" si="64"/>
        <v>0</v>
      </c>
      <c r="S124" s="7">
        <f t="shared" si="64"/>
        <v>0</v>
      </c>
      <c r="T124" s="7">
        <f t="shared" si="64"/>
        <v>0</v>
      </c>
      <c r="U124" s="7">
        <f t="shared" si="64"/>
        <v>0</v>
      </c>
      <c r="V124" s="7">
        <f t="shared" si="64"/>
        <v>0</v>
      </c>
      <c r="W124" s="7">
        <f t="shared" si="64"/>
        <v>0</v>
      </c>
      <c r="X124" s="7">
        <f t="shared" si="64"/>
        <v>0</v>
      </c>
      <c r="Y124" s="7">
        <f t="shared" si="64"/>
        <v>0</v>
      </c>
    </row>
    <row r="125" spans="1:25" ht="13.5">
      <c r="A125" s="4" t="s">
        <v>68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2">
        <f t="shared" si="62"/>
        <v>0</v>
      </c>
      <c r="N125" s="4" t="s">
        <v>68</v>
      </c>
      <c r="O125" s="7">
        <f t="shared" si="64"/>
        <v>0</v>
      </c>
      <c r="P125" s="7">
        <f t="shared" si="64"/>
        <v>0</v>
      </c>
      <c r="Q125" s="7">
        <f t="shared" si="64"/>
        <v>0</v>
      </c>
      <c r="R125" s="7">
        <f t="shared" si="64"/>
        <v>0</v>
      </c>
      <c r="S125" s="7">
        <f t="shared" si="64"/>
        <v>0</v>
      </c>
      <c r="T125" s="7">
        <f t="shared" si="64"/>
        <v>0</v>
      </c>
      <c r="U125" s="7">
        <f t="shared" si="64"/>
        <v>0</v>
      </c>
      <c r="V125" s="7">
        <f t="shared" si="64"/>
        <v>0</v>
      </c>
      <c r="W125" s="7">
        <f t="shared" si="64"/>
        <v>0</v>
      </c>
      <c r="X125" s="7">
        <f t="shared" si="64"/>
        <v>0</v>
      </c>
      <c r="Y125" s="7">
        <f t="shared" si="64"/>
        <v>0</v>
      </c>
    </row>
    <row r="126" spans="1:25" ht="13.5">
      <c r="A126" s="4" t="s">
        <v>69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2">
        <f t="shared" si="62"/>
        <v>0</v>
      </c>
      <c r="N126" s="4" t="s">
        <v>69</v>
      </c>
      <c r="O126" s="7">
        <f t="shared" si="64"/>
        <v>0</v>
      </c>
      <c r="P126" s="7">
        <f t="shared" si="64"/>
        <v>0</v>
      </c>
      <c r="Q126" s="7">
        <f t="shared" si="64"/>
        <v>0</v>
      </c>
      <c r="R126" s="7">
        <f t="shared" si="64"/>
        <v>0</v>
      </c>
      <c r="S126" s="7">
        <f t="shared" si="64"/>
        <v>0</v>
      </c>
      <c r="T126" s="7">
        <f t="shared" si="64"/>
        <v>0</v>
      </c>
      <c r="U126" s="7">
        <f t="shared" si="64"/>
        <v>0</v>
      </c>
      <c r="V126" s="7">
        <f t="shared" si="64"/>
        <v>0</v>
      </c>
      <c r="W126" s="7">
        <f t="shared" si="64"/>
        <v>0</v>
      </c>
      <c r="X126" s="7">
        <f t="shared" si="64"/>
        <v>0</v>
      </c>
      <c r="Y126" s="7">
        <f t="shared" si="64"/>
        <v>0</v>
      </c>
    </row>
    <row r="127" spans="1:25" ht="13.5">
      <c r="A127" s="4" t="s">
        <v>70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2">
        <f t="shared" si="62"/>
        <v>0</v>
      </c>
      <c r="N127" s="4" t="s">
        <v>70</v>
      </c>
      <c r="O127" s="7">
        <f t="shared" si="64"/>
        <v>0</v>
      </c>
      <c r="P127" s="7">
        <f t="shared" si="64"/>
        <v>0</v>
      </c>
      <c r="Q127" s="7">
        <f t="shared" si="64"/>
        <v>0</v>
      </c>
      <c r="R127" s="7">
        <f t="shared" si="64"/>
        <v>0</v>
      </c>
      <c r="S127" s="7">
        <f t="shared" si="64"/>
        <v>0</v>
      </c>
      <c r="T127" s="7">
        <f t="shared" si="64"/>
        <v>0</v>
      </c>
      <c r="U127" s="7">
        <f t="shared" si="64"/>
        <v>0</v>
      </c>
      <c r="V127" s="7">
        <f t="shared" si="64"/>
        <v>0</v>
      </c>
      <c r="W127" s="7">
        <f t="shared" si="64"/>
        <v>0</v>
      </c>
      <c r="X127" s="7">
        <f t="shared" si="64"/>
        <v>0</v>
      </c>
      <c r="Y127" s="7">
        <f t="shared" si="64"/>
        <v>0</v>
      </c>
    </row>
    <row r="128" spans="1:25" ht="13.5">
      <c r="A128" s="4" t="s">
        <v>71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2">
        <f t="shared" si="62"/>
        <v>0</v>
      </c>
      <c r="N128" s="4" t="s">
        <v>71</v>
      </c>
      <c r="O128" s="7">
        <f t="shared" si="64"/>
        <v>0</v>
      </c>
      <c r="P128" s="7">
        <f t="shared" si="64"/>
        <v>0</v>
      </c>
      <c r="Q128" s="7">
        <f t="shared" si="64"/>
        <v>0</v>
      </c>
      <c r="R128" s="7">
        <f t="shared" si="64"/>
        <v>0</v>
      </c>
      <c r="S128" s="7">
        <f t="shared" si="64"/>
        <v>0</v>
      </c>
      <c r="T128" s="7">
        <f t="shared" si="64"/>
        <v>0</v>
      </c>
      <c r="U128" s="7">
        <f t="shared" si="64"/>
        <v>0</v>
      </c>
      <c r="V128" s="7">
        <f t="shared" si="64"/>
        <v>0</v>
      </c>
      <c r="W128" s="7">
        <f t="shared" si="64"/>
        <v>0</v>
      </c>
      <c r="X128" s="7">
        <f t="shared" si="64"/>
        <v>0</v>
      </c>
      <c r="Y128" s="7">
        <f t="shared" si="64"/>
        <v>0</v>
      </c>
    </row>
    <row r="129" spans="1:25" ht="13.5">
      <c r="A129" s="4" t="s">
        <v>72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2">
        <f t="shared" si="62"/>
        <v>0</v>
      </c>
      <c r="N129" s="4" t="s">
        <v>72</v>
      </c>
      <c r="O129" s="7">
        <f t="shared" si="64"/>
        <v>0</v>
      </c>
      <c r="P129" s="7">
        <f t="shared" si="64"/>
        <v>0</v>
      </c>
      <c r="Q129" s="7">
        <f t="shared" si="64"/>
        <v>0</v>
      </c>
      <c r="R129" s="7">
        <f t="shared" si="64"/>
        <v>0</v>
      </c>
      <c r="S129" s="7">
        <f t="shared" si="64"/>
        <v>0</v>
      </c>
      <c r="T129" s="7">
        <f t="shared" si="64"/>
        <v>0</v>
      </c>
      <c r="U129" s="7">
        <f t="shared" si="64"/>
        <v>0</v>
      </c>
      <c r="V129" s="7">
        <f t="shared" si="64"/>
        <v>0</v>
      </c>
      <c r="W129" s="7">
        <f t="shared" si="64"/>
        <v>0</v>
      </c>
      <c r="X129" s="7">
        <f t="shared" si="64"/>
        <v>0</v>
      </c>
      <c r="Y129" s="7">
        <f t="shared" si="64"/>
        <v>0</v>
      </c>
    </row>
    <row r="130" spans="1:25" ht="13.5">
      <c r="A130" s="4" t="s">
        <v>73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2">
        <f t="shared" si="62"/>
        <v>0</v>
      </c>
      <c r="N130" s="4" t="s">
        <v>73</v>
      </c>
      <c r="O130" s="7">
        <f t="shared" si="64"/>
        <v>0</v>
      </c>
      <c r="P130" s="7">
        <f t="shared" si="64"/>
        <v>0</v>
      </c>
      <c r="Q130" s="7">
        <f t="shared" si="64"/>
        <v>0</v>
      </c>
      <c r="R130" s="7">
        <f t="shared" si="64"/>
        <v>0</v>
      </c>
      <c r="S130" s="7">
        <f t="shared" si="64"/>
        <v>0</v>
      </c>
      <c r="T130" s="7">
        <f t="shared" si="64"/>
        <v>0</v>
      </c>
      <c r="U130" s="7">
        <f t="shared" si="64"/>
        <v>0</v>
      </c>
      <c r="V130" s="7">
        <f t="shared" si="64"/>
        <v>0</v>
      </c>
      <c r="W130" s="7">
        <f t="shared" si="64"/>
        <v>0</v>
      </c>
      <c r="X130" s="7">
        <f t="shared" si="64"/>
        <v>0</v>
      </c>
      <c r="Y130" s="7">
        <f t="shared" si="64"/>
        <v>0</v>
      </c>
    </row>
    <row r="131" spans="1:25" ht="13.5">
      <c r="A131" s="4" t="s">
        <v>74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2">
        <f t="shared" si="62"/>
        <v>0</v>
      </c>
      <c r="N131" s="4" t="s">
        <v>74</v>
      </c>
      <c r="O131" s="7">
        <f t="shared" si="64"/>
        <v>0</v>
      </c>
      <c r="P131" s="7">
        <f t="shared" si="64"/>
        <v>0</v>
      </c>
      <c r="Q131" s="7">
        <f t="shared" si="64"/>
        <v>0</v>
      </c>
      <c r="R131" s="7">
        <f t="shared" si="64"/>
        <v>0</v>
      </c>
      <c r="S131" s="7">
        <f t="shared" si="64"/>
        <v>0</v>
      </c>
      <c r="T131" s="7">
        <f t="shared" si="64"/>
        <v>0</v>
      </c>
      <c r="U131" s="7">
        <f t="shared" si="64"/>
        <v>0</v>
      </c>
      <c r="V131" s="7">
        <f t="shared" si="64"/>
        <v>0</v>
      </c>
      <c r="W131" s="7">
        <f t="shared" si="64"/>
        <v>0</v>
      </c>
      <c r="X131" s="7">
        <f t="shared" si="64"/>
        <v>0</v>
      </c>
      <c r="Y131" s="7">
        <f t="shared" si="64"/>
        <v>0</v>
      </c>
    </row>
    <row r="132" spans="1:25" ht="13.5">
      <c r="A132" s="4" t="s">
        <v>87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2">
        <f t="shared" si="62"/>
        <v>0</v>
      </c>
      <c r="N132" s="4" t="s">
        <v>87</v>
      </c>
      <c r="O132" s="7">
        <f t="shared" si="64"/>
        <v>0</v>
      </c>
      <c r="P132" s="7">
        <f t="shared" si="64"/>
        <v>0</v>
      </c>
      <c r="Q132" s="7">
        <f t="shared" si="64"/>
        <v>0</v>
      </c>
      <c r="R132" s="7">
        <f t="shared" si="64"/>
        <v>0</v>
      </c>
      <c r="S132" s="7">
        <f t="shared" si="64"/>
        <v>0</v>
      </c>
      <c r="T132" s="7">
        <f t="shared" si="64"/>
        <v>0</v>
      </c>
      <c r="U132" s="7">
        <f t="shared" si="64"/>
        <v>0</v>
      </c>
      <c r="V132" s="7">
        <f t="shared" si="64"/>
        <v>0</v>
      </c>
      <c r="W132" s="7">
        <f t="shared" si="64"/>
        <v>0</v>
      </c>
      <c r="X132" s="7">
        <f t="shared" si="64"/>
        <v>0</v>
      </c>
      <c r="Y132" s="7">
        <f t="shared" si="64"/>
        <v>0</v>
      </c>
    </row>
    <row r="133" spans="1:25" ht="13.5">
      <c r="A133" s="5"/>
      <c r="B133" s="13">
        <f aca="true" t="shared" si="65" ref="B133:L133">SUM(B123:B132)</f>
        <v>0</v>
      </c>
      <c r="C133" s="13">
        <f t="shared" si="65"/>
        <v>0</v>
      </c>
      <c r="D133" s="13">
        <f t="shared" si="65"/>
        <v>0</v>
      </c>
      <c r="E133" s="13">
        <f t="shared" si="65"/>
        <v>0</v>
      </c>
      <c r="F133" s="13">
        <f t="shared" si="65"/>
        <v>0</v>
      </c>
      <c r="G133" s="13">
        <f t="shared" si="65"/>
        <v>0</v>
      </c>
      <c r="H133" s="13">
        <f t="shared" si="65"/>
        <v>0</v>
      </c>
      <c r="I133" s="13">
        <f t="shared" si="65"/>
        <v>0</v>
      </c>
      <c r="J133" s="13">
        <f t="shared" si="65"/>
        <v>0</v>
      </c>
      <c r="K133" s="13">
        <f t="shared" si="65"/>
        <v>0</v>
      </c>
      <c r="L133" s="12">
        <f t="shared" si="65"/>
        <v>0</v>
      </c>
      <c r="N133" s="5"/>
      <c r="O133" s="7">
        <f t="shared" si="64"/>
        <v>0</v>
      </c>
      <c r="P133" s="7">
        <f t="shared" si="64"/>
        <v>0</v>
      </c>
      <c r="Q133" s="7">
        <f t="shared" si="64"/>
        <v>0</v>
      </c>
      <c r="R133" s="7">
        <f t="shared" si="64"/>
        <v>0</v>
      </c>
      <c r="S133" s="7">
        <f t="shared" si="64"/>
        <v>0</v>
      </c>
      <c r="T133" s="7">
        <f t="shared" si="64"/>
        <v>0</v>
      </c>
      <c r="U133" s="7">
        <f t="shared" si="64"/>
        <v>0</v>
      </c>
      <c r="V133" s="7">
        <f t="shared" si="64"/>
        <v>0</v>
      </c>
      <c r="W133" s="7">
        <f t="shared" si="64"/>
        <v>0</v>
      </c>
      <c r="X133" s="7">
        <f t="shared" si="64"/>
        <v>0</v>
      </c>
      <c r="Y133" s="7">
        <f t="shared" si="64"/>
        <v>0</v>
      </c>
    </row>
    <row r="135" spans="1:25" ht="13.5">
      <c r="A135" t="s">
        <v>91</v>
      </c>
      <c r="L135" s="14" t="s">
        <v>7</v>
      </c>
      <c r="N135" t="s">
        <v>95</v>
      </c>
      <c r="Y135" s="14" t="s">
        <v>7</v>
      </c>
    </row>
    <row r="136" spans="1:25" ht="13.5">
      <c r="A136" s="22"/>
      <c r="B136" s="23" t="s">
        <v>22</v>
      </c>
      <c r="C136" s="23" t="s">
        <v>23</v>
      </c>
      <c r="D136" s="23" t="s">
        <v>24</v>
      </c>
      <c r="E136" s="23" t="s">
        <v>25</v>
      </c>
      <c r="F136" s="23" t="s">
        <v>26</v>
      </c>
      <c r="G136" s="23" t="s">
        <v>27</v>
      </c>
      <c r="H136" s="23" t="s">
        <v>28</v>
      </c>
      <c r="I136" s="23" t="s">
        <v>29</v>
      </c>
      <c r="J136" s="23" t="s">
        <v>30</v>
      </c>
      <c r="K136" s="23" t="s">
        <v>88</v>
      </c>
      <c r="L136" s="23" t="s">
        <v>0</v>
      </c>
      <c r="N136" s="53"/>
      <c r="O136" s="54" t="s">
        <v>57</v>
      </c>
      <c r="P136" s="54" t="s">
        <v>58</v>
      </c>
      <c r="Q136" s="54" t="s">
        <v>59</v>
      </c>
      <c r="R136" s="54" t="s">
        <v>60</v>
      </c>
      <c r="S136" s="54" t="s">
        <v>61</v>
      </c>
      <c r="T136" s="54" t="s">
        <v>62</v>
      </c>
      <c r="U136" s="54" t="s">
        <v>63</v>
      </c>
      <c r="V136" s="54" t="s">
        <v>64</v>
      </c>
      <c r="W136" s="54" t="s">
        <v>65</v>
      </c>
      <c r="X136" s="54" t="s">
        <v>89</v>
      </c>
      <c r="Y136" s="54" t="s">
        <v>0</v>
      </c>
    </row>
    <row r="137" spans="1:25" ht="13.5">
      <c r="A137" s="4" t="s">
        <v>66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>
        <f aca="true" t="shared" si="66" ref="L137:L146">SUM(B137:K137)</f>
        <v>0</v>
      </c>
      <c r="N137" s="4" t="s">
        <v>66</v>
      </c>
      <c r="O137" s="7">
        <f>IF(ISERROR(B137/B19),0,(B137/B19))</f>
        <v>0</v>
      </c>
      <c r="P137" s="7">
        <f aca="true" t="shared" si="67" ref="P137:Y137">IF(ISERROR(C137/C19),0,(C137/C19))</f>
        <v>0</v>
      </c>
      <c r="Q137" s="7">
        <f t="shared" si="67"/>
        <v>0</v>
      </c>
      <c r="R137" s="7">
        <f t="shared" si="67"/>
        <v>0</v>
      </c>
      <c r="S137" s="7">
        <f t="shared" si="67"/>
        <v>0</v>
      </c>
      <c r="T137" s="7">
        <f t="shared" si="67"/>
        <v>0</v>
      </c>
      <c r="U137" s="7">
        <f t="shared" si="67"/>
        <v>0</v>
      </c>
      <c r="V137" s="7">
        <f t="shared" si="67"/>
        <v>0</v>
      </c>
      <c r="W137" s="7">
        <f t="shared" si="67"/>
        <v>0</v>
      </c>
      <c r="X137" s="7">
        <f t="shared" si="67"/>
        <v>0</v>
      </c>
      <c r="Y137" s="7">
        <f t="shared" si="67"/>
        <v>0</v>
      </c>
    </row>
    <row r="138" spans="1:25" ht="13.5">
      <c r="A138" s="4" t="s">
        <v>67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2">
        <f t="shared" si="66"/>
        <v>0</v>
      </c>
      <c r="N138" s="4" t="s">
        <v>67</v>
      </c>
      <c r="O138" s="7">
        <f aca="true" t="shared" si="68" ref="O138:Y147">IF(ISERROR(B138/B20),0,(B138/B20))</f>
        <v>0</v>
      </c>
      <c r="P138" s="7">
        <f t="shared" si="68"/>
        <v>0</v>
      </c>
      <c r="Q138" s="7">
        <f t="shared" si="68"/>
        <v>0</v>
      </c>
      <c r="R138" s="7">
        <f t="shared" si="68"/>
        <v>0</v>
      </c>
      <c r="S138" s="7">
        <f t="shared" si="68"/>
        <v>0</v>
      </c>
      <c r="T138" s="7">
        <f t="shared" si="68"/>
        <v>0</v>
      </c>
      <c r="U138" s="7">
        <f t="shared" si="68"/>
        <v>0</v>
      </c>
      <c r="V138" s="7">
        <f t="shared" si="68"/>
        <v>0</v>
      </c>
      <c r="W138" s="7">
        <f t="shared" si="68"/>
        <v>0</v>
      </c>
      <c r="X138" s="7">
        <f t="shared" si="68"/>
        <v>0</v>
      </c>
      <c r="Y138" s="7">
        <f t="shared" si="68"/>
        <v>0</v>
      </c>
    </row>
    <row r="139" spans="1:25" ht="13.5">
      <c r="A139" s="4" t="s">
        <v>68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2">
        <f t="shared" si="66"/>
        <v>0</v>
      </c>
      <c r="N139" s="4" t="s">
        <v>68</v>
      </c>
      <c r="O139" s="7">
        <f t="shared" si="68"/>
        <v>0</v>
      </c>
      <c r="P139" s="7">
        <f t="shared" si="68"/>
        <v>0</v>
      </c>
      <c r="Q139" s="7">
        <f t="shared" si="68"/>
        <v>0</v>
      </c>
      <c r="R139" s="7">
        <f t="shared" si="68"/>
        <v>0</v>
      </c>
      <c r="S139" s="7">
        <f t="shared" si="68"/>
        <v>0</v>
      </c>
      <c r="T139" s="7">
        <f t="shared" si="68"/>
        <v>0</v>
      </c>
      <c r="U139" s="7">
        <f t="shared" si="68"/>
        <v>0</v>
      </c>
      <c r="V139" s="7">
        <f t="shared" si="68"/>
        <v>0</v>
      </c>
      <c r="W139" s="7">
        <f t="shared" si="68"/>
        <v>0</v>
      </c>
      <c r="X139" s="7">
        <f t="shared" si="68"/>
        <v>0</v>
      </c>
      <c r="Y139" s="7">
        <f t="shared" si="68"/>
        <v>0</v>
      </c>
    </row>
    <row r="140" spans="1:25" ht="13.5">
      <c r="A140" s="4" t="s">
        <v>69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2">
        <f t="shared" si="66"/>
        <v>0</v>
      </c>
      <c r="N140" s="4" t="s">
        <v>69</v>
      </c>
      <c r="O140" s="7">
        <f t="shared" si="68"/>
        <v>0</v>
      </c>
      <c r="P140" s="7">
        <f t="shared" si="68"/>
        <v>0</v>
      </c>
      <c r="Q140" s="7">
        <f t="shared" si="68"/>
        <v>0</v>
      </c>
      <c r="R140" s="7">
        <f t="shared" si="68"/>
        <v>0</v>
      </c>
      <c r="S140" s="7">
        <f t="shared" si="68"/>
        <v>0</v>
      </c>
      <c r="T140" s="7">
        <f t="shared" si="68"/>
        <v>0</v>
      </c>
      <c r="U140" s="7">
        <f t="shared" si="68"/>
        <v>0</v>
      </c>
      <c r="V140" s="7">
        <f t="shared" si="68"/>
        <v>0</v>
      </c>
      <c r="W140" s="7">
        <f t="shared" si="68"/>
        <v>0</v>
      </c>
      <c r="X140" s="7">
        <f t="shared" si="68"/>
        <v>0</v>
      </c>
      <c r="Y140" s="7">
        <f t="shared" si="68"/>
        <v>0</v>
      </c>
    </row>
    <row r="141" spans="1:25" ht="13.5">
      <c r="A141" s="4" t="s">
        <v>70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2">
        <f t="shared" si="66"/>
        <v>0</v>
      </c>
      <c r="N141" s="4" t="s">
        <v>70</v>
      </c>
      <c r="O141" s="7">
        <f t="shared" si="68"/>
        <v>0</v>
      </c>
      <c r="P141" s="7">
        <f t="shared" si="68"/>
        <v>0</v>
      </c>
      <c r="Q141" s="7">
        <f t="shared" si="68"/>
        <v>0</v>
      </c>
      <c r="R141" s="7">
        <f t="shared" si="68"/>
        <v>0</v>
      </c>
      <c r="S141" s="7">
        <f t="shared" si="68"/>
        <v>0</v>
      </c>
      <c r="T141" s="7">
        <f t="shared" si="68"/>
        <v>0</v>
      </c>
      <c r="U141" s="7">
        <f t="shared" si="68"/>
        <v>0</v>
      </c>
      <c r="V141" s="7">
        <f t="shared" si="68"/>
        <v>0</v>
      </c>
      <c r="W141" s="7">
        <f t="shared" si="68"/>
        <v>0</v>
      </c>
      <c r="X141" s="7">
        <f t="shared" si="68"/>
        <v>0</v>
      </c>
      <c r="Y141" s="7">
        <f t="shared" si="68"/>
        <v>0</v>
      </c>
    </row>
    <row r="142" spans="1:25" ht="13.5">
      <c r="A142" s="4" t="s">
        <v>71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2">
        <f t="shared" si="66"/>
        <v>0</v>
      </c>
      <c r="N142" s="4" t="s">
        <v>71</v>
      </c>
      <c r="O142" s="7">
        <f t="shared" si="68"/>
        <v>0</v>
      </c>
      <c r="P142" s="7">
        <f t="shared" si="68"/>
        <v>0</v>
      </c>
      <c r="Q142" s="7">
        <f t="shared" si="68"/>
        <v>0</v>
      </c>
      <c r="R142" s="7">
        <f t="shared" si="68"/>
        <v>0</v>
      </c>
      <c r="S142" s="7">
        <f t="shared" si="68"/>
        <v>0</v>
      </c>
      <c r="T142" s="7">
        <f t="shared" si="68"/>
        <v>0</v>
      </c>
      <c r="U142" s="7">
        <f t="shared" si="68"/>
        <v>0</v>
      </c>
      <c r="V142" s="7">
        <f t="shared" si="68"/>
        <v>0</v>
      </c>
      <c r="W142" s="7">
        <f t="shared" si="68"/>
        <v>0</v>
      </c>
      <c r="X142" s="7">
        <f t="shared" si="68"/>
        <v>0</v>
      </c>
      <c r="Y142" s="7">
        <f t="shared" si="68"/>
        <v>0</v>
      </c>
    </row>
    <row r="143" spans="1:25" ht="13.5">
      <c r="A143" s="4" t="s">
        <v>72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2">
        <f t="shared" si="66"/>
        <v>0</v>
      </c>
      <c r="N143" s="4" t="s">
        <v>72</v>
      </c>
      <c r="O143" s="7">
        <f t="shared" si="68"/>
        <v>0</v>
      </c>
      <c r="P143" s="7">
        <f t="shared" si="68"/>
        <v>0</v>
      </c>
      <c r="Q143" s="7">
        <f t="shared" si="68"/>
        <v>0</v>
      </c>
      <c r="R143" s="7">
        <f t="shared" si="68"/>
        <v>0</v>
      </c>
      <c r="S143" s="7">
        <f t="shared" si="68"/>
        <v>0</v>
      </c>
      <c r="T143" s="7">
        <f t="shared" si="68"/>
        <v>0</v>
      </c>
      <c r="U143" s="7">
        <f t="shared" si="68"/>
        <v>0</v>
      </c>
      <c r="V143" s="7">
        <f t="shared" si="68"/>
        <v>0</v>
      </c>
      <c r="W143" s="7">
        <f t="shared" si="68"/>
        <v>0</v>
      </c>
      <c r="X143" s="7">
        <f t="shared" si="68"/>
        <v>0</v>
      </c>
      <c r="Y143" s="7">
        <f t="shared" si="68"/>
        <v>0</v>
      </c>
    </row>
    <row r="144" spans="1:25" ht="13.5">
      <c r="A144" s="4" t="s">
        <v>73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2">
        <f t="shared" si="66"/>
        <v>0</v>
      </c>
      <c r="N144" s="4" t="s">
        <v>73</v>
      </c>
      <c r="O144" s="7">
        <f t="shared" si="68"/>
        <v>0</v>
      </c>
      <c r="P144" s="7">
        <f t="shared" si="68"/>
        <v>0</v>
      </c>
      <c r="Q144" s="7">
        <f t="shared" si="68"/>
        <v>0</v>
      </c>
      <c r="R144" s="7">
        <f t="shared" si="68"/>
        <v>0</v>
      </c>
      <c r="S144" s="7">
        <f t="shared" si="68"/>
        <v>0</v>
      </c>
      <c r="T144" s="7">
        <f t="shared" si="68"/>
        <v>0</v>
      </c>
      <c r="U144" s="7">
        <f t="shared" si="68"/>
        <v>0</v>
      </c>
      <c r="V144" s="7">
        <f t="shared" si="68"/>
        <v>0</v>
      </c>
      <c r="W144" s="7">
        <f t="shared" si="68"/>
        <v>0</v>
      </c>
      <c r="X144" s="7">
        <f t="shared" si="68"/>
        <v>0</v>
      </c>
      <c r="Y144" s="7">
        <f t="shared" si="68"/>
        <v>0</v>
      </c>
    </row>
    <row r="145" spans="1:25" ht="13.5">
      <c r="A145" s="4" t="s">
        <v>74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2">
        <f t="shared" si="66"/>
        <v>0</v>
      </c>
      <c r="N145" s="4" t="s">
        <v>74</v>
      </c>
      <c r="O145" s="7">
        <f t="shared" si="68"/>
        <v>0</v>
      </c>
      <c r="P145" s="7">
        <f t="shared" si="68"/>
        <v>0</v>
      </c>
      <c r="Q145" s="7">
        <f t="shared" si="68"/>
        <v>0</v>
      </c>
      <c r="R145" s="7">
        <f t="shared" si="68"/>
        <v>0</v>
      </c>
      <c r="S145" s="7">
        <f t="shared" si="68"/>
        <v>0</v>
      </c>
      <c r="T145" s="7">
        <f t="shared" si="68"/>
        <v>0</v>
      </c>
      <c r="U145" s="7">
        <f t="shared" si="68"/>
        <v>0</v>
      </c>
      <c r="V145" s="7">
        <f t="shared" si="68"/>
        <v>0</v>
      </c>
      <c r="W145" s="7">
        <f t="shared" si="68"/>
        <v>0</v>
      </c>
      <c r="X145" s="7">
        <f t="shared" si="68"/>
        <v>0</v>
      </c>
      <c r="Y145" s="7">
        <f t="shared" si="68"/>
        <v>0</v>
      </c>
    </row>
    <row r="146" spans="1:25" ht="13.5">
      <c r="A146" s="4" t="s">
        <v>87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2">
        <f t="shared" si="66"/>
        <v>0</v>
      </c>
      <c r="N146" s="4" t="s">
        <v>87</v>
      </c>
      <c r="O146" s="7">
        <f t="shared" si="68"/>
        <v>0</v>
      </c>
      <c r="P146" s="7">
        <f t="shared" si="68"/>
        <v>0</v>
      </c>
      <c r="Q146" s="7">
        <f t="shared" si="68"/>
        <v>0</v>
      </c>
      <c r="R146" s="7">
        <f t="shared" si="68"/>
        <v>0</v>
      </c>
      <c r="S146" s="7">
        <f t="shared" si="68"/>
        <v>0</v>
      </c>
      <c r="T146" s="7">
        <f t="shared" si="68"/>
        <v>0</v>
      </c>
      <c r="U146" s="7">
        <f t="shared" si="68"/>
        <v>0</v>
      </c>
      <c r="V146" s="7">
        <f t="shared" si="68"/>
        <v>0</v>
      </c>
      <c r="W146" s="7">
        <f t="shared" si="68"/>
        <v>0</v>
      </c>
      <c r="X146" s="7">
        <f t="shared" si="68"/>
        <v>0</v>
      </c>
      <c r="Y146" s="7">
        <f t="shared" si="68"/>
        <v>0</v>
      </c>
    </row>
    <row r="147" spans="1:25" ht="13.5">
      <c r="A147" s="5"/>
      <c r="B147" s="13">
        <f aca="true" t="shared" si="69" ref="B147:L147">SUM(B137:B146)</f>
        <v>0</v>
      </c>
      <c r="C147" s="13">
        <f t="shared" si="69"/>
        <v>0</v>
      </c>
      <c r="D147" s="13">
        <f t="shared" si="69"/>
        <v>0</v>
      </c>
      <c r="E147" s="13">
        <f t="shared" si="69"/>
        <v>0</v>
      </c>
      <c r="F147" s="13">
        <f t="shared" si="69"/>
        <v>0</v>
      </c>
      <c r="G147" s="13">
        <f t="shared" si="69"/>
        <v>0</v>
      </c>
      <c r="H147" s="13">
        <f t="shared" si="69"/>
        <v>0</v>
      </c>
      <c r="I147" s="13">
        <f t="shared" si="69"/>
        <v>0</v>
      </c>
      <c r="J147" s="13">
        <f t="shared" si="69"/>
        <v>0</v>
      </c>
      <c r="K147" s="13">
        <f t="shared" si="69"/>
        <v>0</v>
      </c>
      <c r="L147" s="12">
        <f t="shared" si="69"/>
        <v>0</v>
      </c>
      <c r="N147" s="5"/>
      <c r="O147" s="7">
        <f t="shared" si="68"/>
        <v>0</v>
      </c>
      <c r="P147" s="7">
        <f t="shared" si="68"/>
        <v>0</v>
      </c>
      <c r="Q147" s="7">
        <f t="shared" si="68"/>
        <v>0</v>
      </c>
      <c r="R147" s="7">
        <f t="shared" si="68"/>
        <v>0</v>
      </c>
      <c r="S147" s="7">
        <f t="shared" si="68"/>
        <v>0</v>
      </c>
      <c r="T147" s="7">
        <f t="shared" si="68"/>
        <v>0</v>
      </c>
      <c r="U147" s="7">
        <f t="shared" si="68"/>
        <v>0</v>
      </c>
      <c r="V147" s="7">
        <f t="shared" si="68"/>
        <v>0</v>
      </c>
      <c r="W147" s="7">
        <f t="shared" si="68"/>
        <v>0</v>
      </c>
      <c r="X147" s="7">
        <f t="shared" si="68"/>
        <v>0</v>
      </c>
      <c r="Y147" s="7">
        <f t="shared" si="68"/>
        <v>0</v>
      </c>
    </row>
    <row r="149" spans="1:25" ht="13.5">
      <c r="A149" t="s">
        <v>92</v>
      </c>
      <c r="L149" s="14" t="s">
        <v>2</v>
      </c>
      <c r="N149" s="52" t="s">
        <v>96</v>
      </c>
      <c r="Y149" s="14" t="s">
        <v>7</v>
      </c>
    </row>
    <row r="150" spans="1:25" ht="13.5">
      <c r="A150" s="22"/>
      <c r="B150" s="23" t="s">
        <v>22</v>
      </c>
      <c r="C150" s="23" t="s">
        <v>23</v>
      </c>
      <c r="D150" s="23" t="s">
        <v>24</v>
      </c>
      <c r="E150" s="23" t="s">
        <v>25</v>
      </c>
      <c r="F150" s="23" t="s">
        <v>26</v>
      </c>
      <c r="G150" s="23" t="s">
        <v>27</v>
      </c>
      <c r="H150" s="23" t="s">
        <v>28</v>
      </c>
      <c r="I150" s="23" t="s">
        <v>29</v>
      </c>
      <c r="J150" s="23" t="s">
        <v>30</v>
      </c>
      <c r="K150" s="23" t="s">
        <v>88</v>
      </c>
      <c r="L150" s="23" t="s">
        <v>0</v>
      </c>
      <c r="N150" s="53"/>
      <c r="O150" s="54" t="s">
        <v>57</v>
      </c>
      <c r="P150" s="54" t="s">
        <v>58</v>
      </c>
      <c r="Q150" s="54" t="s">
        <v>59</v>
      </c>
      <c r="R150" s="54" t="s">
        <v>60</v>
      </c>
      <c r="S150" s="54" t="s">
        <v>61</v>
      </c>
      <c r="T150" s="54" t="s">
        <v>62</v>
      </c>
      <c r="U150" s="54" t="s">
        <v>63</v>
      </c>
      <c r="V150" s="54" t="s">
        <v>64</v>
      </c>
      <c r="W150" s="54" t="s">
        <v>65</v>
      </c>
      <c r="X150" s="54" t="s">
        <v>89</v>
      </c>
      <c r="Y150" s="54" t="s">
        <v>0</v>
      </c>
    </row>
    <row r="151" spans="1:25" ht="13.5">
      <c r="A151" s="4" t="s">
        <v>66</v>
      </c>
      <c r="B151" s="10">
        <f aca="true" t="shared" si="70" ref="B151:L151">IF(ISERROR((B137/B123-1)*100),"",(B137/B123-1)*100)</f>
      </c>
      <c r="C151" s="10">
        <f t="shared" si="70"/>
      </c>
      <c r="D151" s="10">
        <f t="shared" si="70"/>
      </c>
      <c r="E151" s="10">
        <f t="shared" si="70"/>
      </c>
      <c r="F151" s="10">
        <f t="shared" si="70"/>
      </c>
      <c r="G151" s="10">
        <f t="shared" si="70"/>
      </c>
      <c r="H151" s="10">
        <f t="shared" si="70"/>
      </c>
      <c r="I151" s="10">
        <f t="shared" si="70"/>
      </c>
      <c r="J151" s="10">
        <f t="shared" si="70"/>
      </c>
      <c r="K151" s="10">
        <f t="shared" si="70"/>
      </c>
      <c r="L151" s="10">
        <f t="shared" si="70"/>
      </c>
      <c r="N151" s="4" t="s">
        <v>66</v>
      </c>
      <c r="O151" s="7">
        <f>IF(O123=0,0,O137-O123)</f>
        <v>0</v>
      </c>
      <c r="P151" s="7">
        <f aca="true" t="shared" si="71" ref="P151:Y151">IF(P123=0,0,P137-P123)</f>
        <v>0</v>
      </c>
      <c r="Q151" s="7">
        <f t="shared" si="71"/>
        <v>0</v>
      </c>
      <c r="R151" s="7">
        <f t="shared" si="71"/>
        <v>0</v>
      </c>
      <c r="S151" s="7">
        <f t="shared" si="71"/>
        <v>0</v>
      </c>
      <c r="T151" s="7">
        <f t="shared" si="71"/>
        <v>0</v>
      </c>
      <c r="U151" s="7">
        <f t="shared" si="71"/>
        <v>0</v>
      </c>
      <c r="V151" s="7">
        <f t="shared" si="71"/>
        <v>0</v>
      </c>
      <c r="W151" s="7">
        <f t="shared" si="71"/>
        <v>0</v>
      </c>
      <c r="X151" s="7">
        <f t="shared" si="71"/>
        <v>0</v>
      </c>
      <c r="Y151" s="7">
        <f t="shared" si="71"/>
        <v>0</v>
      </c>
    </row>
    <row r="152" spans="1:25" ht="13.5">
      <c r="A152" s="4" t="s">
        <v>67</v>
      </c>
      <c r="B152" s="11">
        <f aca="true" t="shared" si="72" ref="B152:L152">IF(ISERROR((B138/B124-1)*100),"",(B138/B124-1)*100)</f>
      </c>
      <c r="C152" s="11">
        <f t="shared" si="72"/>
      </c>
      <c r="D152" s="11">
        <f t="shared" si="72"/>
      </c>
      <c r="E152" s="11">
        <f t="shared" si="72"/>
      </c>
      <c r="F152" s="11">
        <f t="shared" si="72"/>
      </c>
      <c r="G152" s="11">
        <f t="shared" si="72"/>
      </c>
      <c r="H152" s="11">
        <f t="shared" si="72"/>
      </c>
      <c r="I152" s="11">
        <f t="shared" si="72"/>
      </c>
      <c r="J152" s="11">
        <f t="shared" si="72"/>
      </c>
      <c r="K152" s="11">
        <f t="shared" si="72"/>
      </c>
      <c r="L152" s="11">
        <f t="shared" si="72"/>
      </c>
      <c r="N152" s="4" t="s">
        <v>67</v>
      </c>
      <c r="O152" s="7">
        <f aca="true" t="shared" si="73" ref="O152:Y161">IF(O124=0,0,O138-O124)</f>
        <v>0</v>
      </c>
      <c r="P152" s="7">
        <f t="shared" si="73"/>
        <v>0</v>
      </c>
      <c r="Q152" s="7">
        <f t="shared" si="73"/>
        <v>0</v>
      </c>
      <c r="R152" s="7">
        <f t="shared" si="73"/>
        <v>0</v>
      </c>
      <c r="S152" s="7">
        <f t="shared" si="73"/>
        <v>0</v>
      </c>
      <c r="T152" s="7">
        <f t="shared" si="73"/>
        <v>0</v>
      </c>
      <c r="U152" s="7">
        <f t="shared" si="73"/>
        <v>0</v>
      </c>
      <c r="V152" s="7">
        <f t="shared" si="73"/>
        <v>0</v>
      </c>
      <c r="W152" s="7">
        <f t="shared" si="73"/>
        <v>0</v>
      </c>
      <c r="X152" s="7">
        <f t="shared" si="73"/>
        <v>0</v>
      </c>
      <c r="Y152" s="7">
        <f t="shared" si="73"/>
        <v>0</v>
      </c>
    </row>
    <row r="153" spans="1:25" ht="13.5">
      <c r="A153" s="4" t="s">
        <v>68</v>
      </c>
      <c r="B153" s="11">
        <f aca="true" t="shared" si="74" ref="B153:L153">IF(ISERROR((B139/B125-1)*100),"",(B139/B125-1)*100)</f>
      </c>
      <c r="C153" s="11">
        <f t="shared" si="74"/>
      </c>
      <c r="D153" s="11">
        <f t="shared" si="74"/>
      </c>
      <c r="E153" s="11">
        <f t="shared" si="74"/>
      </c>
      <c r="F153" s="11">
        <f t="shared" si="74"/>
      </c>
      <c r="G153" s="11">
        <f t="shared" si="74"/>
      </c>
      <c r="H153" s="11">
        <f t="shared" si="74"/>
      </c>
      <c r="I153" s="11">
        <f t="shared" si="74"/>
      </c>
      <c r="J153" s="11">
        <f t="shared" si="74"/>
      </c>
      <c r="K153" s="11">
        <f t="shared" si="74"/>
      </c>
      <c r="L153" s="11">
        <f t="shared" si="74"/>
      </c>
      <c r="N153" s="4" t="s">
        <v>68</v>
      </c>
      <c r="O153" s="7">
        <f t="shared" si="73"/>
        <v>0</v>
      </c>
      <c r="P153" s="7">
        <f t="shared" si="73"/>
        <v>0</v>
      </c>
      <c r="Q153" s="7">
        <f t="shared" si="73"/>
        <v>0</v>
      </c>
      <c r="R153" s="7">
        <f t="shared" si="73"/>
        <v>0</v>
      </c>
      <c r="S153" s="7">
        <f t="shared" si="73"/>
        <v>0</v>
      </c>
      <c r="T153" s="7">
        <f t="shared" si="73"/>
        <v>0</v>
      </c>
      <c r="U153" s="7">
        <f t="shared" si="73"/>
        <v>0</v>
      </c>
      <c r="V153" s="7">
        <f t="shared" si="73"/>
        <v>0</v>
      </c>
      <c r="W153" s="7">
        <f t="shared" si="73"/>
        <v>0</v>
      </c>
      <c r="X153" s="7">
        <f t="shared" si="73"/>
        <v>0</v>
      </c>
      <c r="Y153" s="7">
        <f t="shared" si="73"/>
        <v>0</v>
      </c>
    </row>
    <row r="154" spans="1:25" ht="13.5">
      <c r="A154" s="4" t="s">
        <v>69</v>
      </c>
      <c r="B154" s="11">
        <f aca="true" t="shared" si="75" ref="B154:L154">IF(ISERROR((B140/B126-1)*100),"",(B140/B126-1)*100)</f>
      </c>
      <c r="C154" s="11">
        <f t="shared" si="75"/>
      </c>
      <c r="D154" s="11">
        <f t="shared" si="75"/>
      </c>
      <c r="E154" s="11">
        <f t="shared" si="75"/>
      </c>
      <c r="F154" s="11">
        <f t="shared" si="75"/>
      </c>
      <c r="G154" s="11">
        <f t="shared" si="75"/>
      </c>
      <c r="H154" s="11">
        <f t="shared" si="75"/>
      </c>
      <c r="I154" s="11">
        <f t="shared" si="75"/>
      </c>
      <c r="J154" s="11">
        <f t="shared" si="75"/>
      </c>
      <c r="K154" s="11">
        <f t="shared" si="75"/>
      </c>
      <c r="L154" s="11">
        <f t="shared" si="75"/>
      </c>
      <c r="N154" s="4" t="s">
        <v>69</v>
      </c>
      <c r="O154" s="7">
        <f t="shared" si="73"/>
        <v>0</v>
      </c>
      <c r="P154" s="7">
        <f t="shared" si="73"/>
        <v>0</v>
      </c>
      <c r="Q154" s="7">
        <f t="shared" si="73"/>
        <v>0</v>
      </c>
      <c r="R154" s="7">
        <f t="shared" si="73"/>
        <v>0</v>
      </c>
      <c r="S154" s="7">
        <f t="shared" si="73"/>
        <v>0</v>
      </c>
      <c r="T154" s="7">
        <f t="shared" si="73"/>
        <v>0</v>
      </c>
      <c r="U154" s="7">
        <f t="shared" si="73"/>
        <v>0</v>
      </c>
      <c r="V154" s="7">
        <f t="shared" si="73"/>
        <v>0</v>
      </c>
      <c r="W154" s="7">
        <f t="shared" si="73"/>
        <v>0</v>
      </c>
      <c r="X154" s="7">
        <f t="shared" si="73"/>
        <v>0</v>
      </c>
      <c r="Y154" s="7">
        <f t="shared" si="73"/>
        <v>0</v>
      </c>
    </row>
    <row r="155" spans="1:25" ht="13.5">
      <c r="A155" s="4" t="s">
        <v>70</v>
      </c>
      <c r="B155" s="11">
        <f aca="true" t="shared" si="76" ref="B155:L155">IF(ISERROR((B141/B127-1)*100),"",(B141/B127-1)*100)</f>
      </c>
      <c r="C155" s="11">
        <f t="shared" si="76"/>
      </c>
      <c r="D155" s="11">
        <f t="shared" si="76"/>
      </c>
      <c r="E155" s="11">
        <f t="shared" si="76"/>
      </c>
      <c r="F155" s="11">
        <f t="shared" si="76"/>
      </c>
      <c r="G155" s="11">
        <f t="shared" si="76"/>
      </c>
      <c r="H155" s="11">
        <f t="shared" si="76"/>
      </c>
      <c r="I155" s="11">
        <f t="shared" si="76"/>
      </c>
      <c r="J155" s="11">
        <f t="shared" si="76"/>
      </c>
      <c r="K155" s="11">
        <f t="shared" si="76"/>
      </c>
      <c r="L155" s="11">
        <f t="shared" si="76"/>
      </c>
      <c r="N155" s="4" t="s">
        <v>70</v>
      </c>
      <c r="O155" s="7">
        <f t="shared" si="73"/>
        <v>0</v>
      </c>
      <c r="P155" s="7">
        <f t="shared" si="73"/>
        <v>0</v>
      </c>
      <c r="Q155" s="7">
        <f t="shared" si="73"/>
        <v>0</v>
      </c>
      <c r="R155" s="7">
        <f t="shared" si="73"/>
        <v>0</v>
      </c>
      <c r="S155" s="7">
        <f t="shared" si="73"/>
        <v>0</v>
      </c>
      <c r="T155" s="7">
        <f t="shared" si="73"/>
        <v>0</v>
      </c>
      <c r="U155" s="7">
        <f t="shared" si="73"/>
        <v>0</v>
      </c>
      <c r="V155" s="7">
        <f t="shared" si="73"/>
        <v>0</v>
      </c>
      <c r="W155" s="7">
        <f t="shared" si="73"/>
        <v>0</v>
      </c>
      <c r="X155" s="7">
        <f t="shared" si="73"/>
        <v>0</v>
      </c>
      <c r="Y155" s="7">
        <f t="shared" si="73"/>
        <v>0</v>
      </c>
    </row>
    <row r="156" spans="1:25" ht="13.5">
      <c r="A156" s="4" t="s">
        <v>71</v>
      </c>
      <c r="B156" s="11">
        <f aca="true" t="shared" si="77" ref="B156:L156">IF(ISERROR((B142/B128-1)*100),"",(B142/B128-1)*100)</f>
      </c>
      <c r="C156" s="11">
        <f t="shared" si="77"/>
      </c>
      <c r="D156" s="11">
        <f t="shared" si="77"/>
      </c>
      <c r="E156" s="11">
        <f t="shared" si="77"/>
      </c>
      <c r="F156" s="11">
        <f t="shared" si="77"/>
      </c>
      <c r="G156" s="11">
        <f t="shared" si="77"/>
      </c>
      <c r="H156" s="11">
        <f t="shared" si="77"/>
      </c>
      <c r="I156" s="11">
        <f t="shared" si="77"/>
      </c>
      <c r="J156" s="11">
        <f t="shared" si="77"/>
      </c>
      <c r="K156" s="11">
        <f t="shared" si="77"/>
      </c>
      <c r="L156" s="11">
        <f t="shared" si="77"/>
      </c>
      <c r="N156" s="4" t="s">
        <v>71</v>
      </c>
      <c r="O156" s="7">
        <f t="shared" si="73"/>
        <v>0</v>
      </c>
      <c r="P156" s="7">
        <f t="shared" si="73"/>
        <v>0</v>
      </c>
      <c r="Q156" s="7">
        <f t="shared" si="73"/>
        <v>0</v>
      </c>
      <c r="R156" s="7">
        <f t="shared" si="73"/>
        <v>0</v>
      </c>
      <c r="S156" s="7">
        <f t="shared" si="73"/>
        <v>0</v>
      </c>
      <c r="T156" s="7">
        <f t="shared" si="73"/>
        <v>0</v>
      </c>
      <c r="U156" s="7">
        <f t="shared" si="73"/>
        <v>0</v>
      </c>
      <c r="V156" s="7">
        <f t="shared" si="73"/>
        <v>0</v>
      </c>
      <c r="W156" s="7">
        <f t="shared" si="73"/>
        <v>0</v>
      </c>
      <c r="X156" s="7">
        <f t="shared" si="73"/>
        <v>0</v>
      </c>
      <c r="Y156" s="7">
        <f t="shared" si="73"/>
        <v>0</v>
      </c>
    </row>
    <row r="157" spans="1:25" ht="13.5">
      <c r="A157" s="4" t="s">
        <v>72</v>
      </c>
      <c r="B157" s="11">
        <f aca="true" t="shared" si="78" ref="B157:L157">IF(ISERROR((B143/B129-1)*100),"",(B143/B129-1)*100)</f>
      </c>
      <c r="C157" s="11">
        <f t="shared" si="78"/>
      </c>
      <c r="D157" s="11">
        <f t="shared" si="78"/>
      </c>
      <c r="E157" s="11">
        <f t="shared" si="78"/>
      </c>
      <c r="F157" s="11">
        <f t="shared" si="78"/>
      </c>
      <c r="G157" s="11">
        <f t="shared" si="78"/>
      </c>
      <c r="H157" s="11">
        <f t="shared" si="78"/>
      </c>
      <c r="I157" s="11">
        <f t="shared" si="78"/>
      </c>
      <c r="J157" s="11">
        <f t="shared" si="78"/>
      </c>
      <c r="K157" s="11">
        <f t="shared" si="78"/>
      </c>
      <c r="L157" s="11">
        <f t="shared" si="78"/>
      </c>
      <c r="N157" s="4" t="s">
        <v>72</v>
      </c>
      <c r="O157" s="7">
        <f t="shared" si="73"/>
        <v>0</v>
      </c>
      <c r="P157" s="7">
        <f t="shared" si="73"/>
        <v>0</v>
      </c>
      <c r="Q157" s="7">
        <f t="shared" si="73"/>
        <v>0</v>
      </c>
      <c r="R157" s="7">
        <f t="shared" si="73"/>
        <v>0</v>
      </c>
      <c r="S157" s="7">
        <f t="shared" si="73"/>
        <v>0</v>
      </c>
      <c r="T157" s="7">
        <f t="shared" si="73"/>
        <v>0</v>
      </c>
      <c r="U157" s="7">
        <f t="shared" si="73"/>
        <v>0</v>
      </c>
      <c r="V157" s="7">
        <f t="shared" si="73"/>
        <v>0</v>
      </c>
      <c r="W157" s="7">
        <f t="shared" si="73"/>
        <v>0</v>
      </c>
      <c r="X157" s="7">
        <f t="shared" si="73"/>
        <v>0</v>
      </c>
      <c r="Y157" s="7">
        <f t="shared" si="73"/>
        <v>0</v>
      </c>
    </row>
    <row r="158" spans="1:25" ht="13.5">
      <c r="A158" s="4" t="s">
        <v>73</v>
      </c>
      <c r="B158" s="11">
        <f aca="true" t="shared" si="79" ref="B158:L158">IF(ISERROR((B144/B130-1)*100),"",(B144/B130-1)*100)</f>
      </c>
      <c r="C158" s="11">
        <f t="shared" si="79"/>
      </c>
      <c r="D158" s="11">
        <f t="shared" si="79"/>
      </c>
      <c r="E158" s="11">
        <f t="shared" si="79"/>
      </c>
      <c r="F158" s="11">
        <f t="shared" si="79"/>
      </c>
      <c r="G158" s="11">
        <f t="shared" si="79"/>
      </c>
      <c r="H158" s="11">
        <f t="shared" si="79"/>
      </c>
      <c r="I158" s="11">
        <f t="shared" si="79"/>
      </c>
      <c r="J158" s="11">
        <f t="shared" si="79"/>
      </c>
      <c r="K158" s="11">
        <f t="shared" si="79"/>
      </c>
      <c r="L158" s="11">
        <f t="shared" si="79"/>
      </c>
      <c r="N158" s="4" t="s">
        <v>73</v>
      </c>
      <c r="O158" s="7">
        <f t="shared" si="73"/>
        <v>0</v>
      </c>
      <c r="P158" s="7">
        <f t="shared" si="73"/>
        <v>0</v>
      </c>
      <c r="Q158" s="7">
        <f t="shared" si="73"/>
        <v>0</v>
      </c>
      <c r="R158" s="7">
        <f t="shared" si="73"/>
        <v>0</v>
      </c>
      <c r="S158" s="7">
        <f t="shared" si="73"/>
        <v>0</v>
      </c>
      <c r="T158" s="7">
        <f t="shared" si="73"/>
        <v>0</v>
      </c>
      <c r="U158" s="7">
        <f t="shared" si="73"/>
        <v>0</v>
      </c>
      <c r="V158" s="7">
        <f t="shared" si="73"/>
        <v>0</v>
      </c>
      <c r="W158" s="7">
        <f t="shared" si="73"/>
        <v>0</v>
      </c>
      <c r="X158" s="7">
        <f t="shared" si="73"/>
        <v>0</v>
      </c>
      <c r="Y158" s="7">
        <f t="shared" si="73"/>
        <v>0</v>
      </c>
    </row>
    <row r="159" spans="1:25" ht="13.5">
      <c r="A159" s="4" t="s">
        <v>74</v>
      </c>
      <c r="B159" s="11">
        <f aca="true" t="shared" si="80" ref="B159:L159">IF(ISERROR((B145/B131-1)*100),"",(B145/B131-1)*100)</f>
      </c>
      <c r="C159" s="11">
        <f t="shared" si="80"/>
      </c>
      <c r="D159" s="11">
        <f t="shared" si="80"/>
      </c>
      <c r="E159" s="11">
        <f t="shared" si="80"/>
      </c>
      <c r="F159" s="11">
        <f t="shared" si="80"/>
      </c>
      <c r="G159" s="11">
        <f t="shared" si="80"/>
      </c>
      <c r="H159" s="11">
        <f t="shared" si="80"/>
      </c>
      <c r="I159" s="11">
        <f t="shared" si="80"/>
      </c>
      <c r="J159" s="11">
        <f t="shared" si="80"/>
      </c>
      <c r="K159" s="11">
        <f t="shared" si="80"/>
      </c>
      <c r="L159" s="11">
        <f t="shared" si="80"/>
      </c>
      <c r="N159" s="4" t="s">
        <v>74</v>
      </c>
      <c r="O159" s="7">
        <f t="shared" si="73"/>
        <v>0</v>
      </c>
      <c r="P159" s="7">
        <f t="shared" si="73"/>
        <v>0</v>
      </c>
      <c r="Q159" s="7">
        <f t="shared" si="73"/>
        <v>0</v>
      </c>
      <c r="R159" s="7">
        <f t="shared" si="73"/>
        <v>0</v>
      </c>
      <c r="S159" s="7">
        <f t="shared" si="73"/>
        <v>0</v>
      </c>
      <c r="T159" s="7">
        <f t="shared" si="73"/>
        <v>0</v>
      </c>
      <c r="U159" s="7">
        <f t="shared" si="73"/>
        <v>0</v>
      </c>
      <c r="V159" s="7">
        <f t="shared" si="73"/>
        <v>0</v>
      </c>
      <c r="W159" s="7">
        <f t="shared" si="73"/>
        <v>0</v>
      </c>
      <c r="X159" s="7">
        <f t="shared" si="73"/>
        <v>0</v>
      </c>
      <c r="Y159" s="7">
        <f t="shared" si="73"/>
        <v>0</v>
      </c>
    </row>
    <row r="160" spans="1:25" ht="13.5">
      <c r="A160" s="4" t="s">
        <v>87</v>
      </c>
      <c r="B160" s="11">
        <f aca="true" t="shared" si="81" ref="B160:L160">IF(ISERROR((B146/B132-1)*100),"",(B146/B132-1)*100)</f>
      </c>
      <c r="C160" s="11">
        <f t="shared" si="81"/>
      </c>
      <c r="D160" s="11">
        <f t="shared" si="81"/>
      </c>
      <c r="E160" s="11">
        <f t="shared" si="81"/>
      </c>
      <c r="F160" s="11">
        <f t="shared" si="81"/>
      </c>
      <c r="G160" s="11">
        <f t="shared" si="81"/>
      </c>
      <c r="H160" s="11">
        <f t="shared" si="81"/>
      </c>
      <c r="I160" s="11">
        <f t="shared" si="81"/>
      </c>
      <c r="J160" s="11">
        <f t="shared" si="81"/>
      </c>
      <c r="K160" s="11">
        <f t="shared" si="81"/>
      </c>
      <c r="L160" s="11">
        <f t="shared" si="81"/>
      </c>
      <c r="N160" s="4" t="s">
        <v>87</v>
      </c>
      <c r="O160" s="7">
        <f t="shared" si="73"/>
        <v>0</v>
      </c>
      <c r="P160" s="7">
        <f t="shared" si="73"/>
        <v>0</v>
      </c>
      <c r="Q160" s="7">
        <f t="shared" si="73"/>
        <v>0</v>
      </c>
      <c r="R160" s="7">
        <f t="shared" si="73"/>
        <v>0</v>
      </c>
      <c r="S160" s="7">
        <f t="shared" si="73"/>
        <v>0</v>
      </c>
      <c r="T160" s="7">
        <f t="shared" si="73"/>
        <v>0</v>
      </c>
      <c r="U160" s="7">
        <f t="shared" si="73"/>
        <v>0</v>
      </c>
      <c r="V160" s="7">
        <f t="shared" si="73"/>
        <v>0</v>
      </c>
      <c r="W160" s="7">
        <f t="shared" si="73"/>
        <v>0</v>
      </c>
      <c r="X160" s="7">
        <f t="shared" si="73"/>
        <v>0</v>
      </c>
      <c r="Y160" s="7">
        <f t="shared" si="73"/>
        <v>0</v>
      </c>
    </row>
    <row r="161" spans="1:25" ht="13.5">
      <c r="A161" s="5"/>
      <c r="B161" s="11">
        <f aca="true" t="shared" si="82" ref="B161:L161">IF(ISERROR((B147/B133-1)*100),"",(B147/B133-1)*100)</f>
      </c>
      <c r="C161" s="11">
        <f t="shared" si="82"/>
      </c>
      <c r="D161" s="11">
        <f t="shared" si="82"/>
      </c>
      <c r="E161" s="11">
        <f t="shared" si="82"/>
      </c>
      <c r="F161" s="11">
        <f t="shared" si="82"/>
      </c>
      <c r="G161" s="11">
        <f t="shared" si="82"/>
      </c>
      <c r="H161" s="11">
        <f t="shared" si="82"/>
      </c>
      <c r="I161" s="11">
        <f t="shared" si="82"/>
      </c>
      <c r="J161" s="11">
        <f t="shared" si="82"/>
      </c>
      <c r="K161" s="11">
        <f t="shared" si="82"/>
      </c>
      <c r="L161" s="11">
        <f t="shared" si="82"/>
      </c>
      <c r="N161" s="5"/>
      <c r="O161" s="7">
        <f t="shared" si="73"/>
        <v>0</v>
      </c>
      <c r="P161" s="7">
        <f t="shared" si="73"/>
        <v>0</v>
      </c>
      <c r="Q161" s="7">
        <f t="shared" si="73"/>
        <v>0</v>
      </c>
      <c r="R161" s="7">
        <f t="shared" si="73"/>
        <v>0</v>
      </c>
      <c r="S161" s="7">
        <f t="shared" si="73"/>
        <v>0</v>
      </c>
      <c r="T161" s="7">
        <f t="shared" si="73"/>
        <v>0</v>
      </c>
      <c r="U161" s="7">
        <f t="shared" si="73"/>
        <v>0</v>
      </c>
      <c r="V161" s="7">
        <f t="shared" si="73"/>
        <v>0</v>
      </c>
      <c r="W161" s="7">
        <f t="shared" si="73"/>
        <v>0</v>
      </c>
      <c r="X161" s="7">
        <f t="shared" si="73"/>
        <v>0</v>
      </c>
      <c r="Y161" s="7">
        <f t="shared" si="73"/>
        <v>0</v>
      </c>
    </row>
    <row r="163" spans="1:25" ht="13.5">
      <c r="A163" t="s">
        <v>93</v>
      </c>
      <c r="L163" s="14" t="s">
        <v>7</v>
      </c>
      <c r="N163" s="52" t="s">
        <v>97</v>
      </c>
      <c r="Y163" s="14" t="s">
        <v>98</v>
      </c>
    </row>
    <row r="164" spans="1:25" ht="13.5">
      <c r="A164" s="22"/>
      <c r="B164" s="23" t="s">
        <v>22</v>
      </c>
      <c r="C164" s="23" t="s">
        <v>23</v>
      </c>
      <c r="D164" s="23" t="s">
        <v>24</v>
      </c>
      <c r="E164" s="23" t="s">
        <v>25</v>
      </c>
      <c r="F164" s="23" t="s">
        <v>26</v>
      </c>
      <c r="G164" s="23" t="s">
        <v>27</v>
      </c>
      <c r="H164" s="23" t="s">
        <v>28</v>
      </c>
      <c r="I164" s="23" t="s">
        <v>29</v>
      </c>
      <c r="J164" s="23" t="s">
        <v>30</v>
      </c>
      <c r="K164" s="23" t="s">
        <v>88</v>
      </c>
      <c r="L164" s="23" t="s">
        <v>0</v>
      </c>
      <c r="N164" s="53"/>
      <c r="O164" s="54" t="s">
        <v>57</v>
      </c>
      <c r="P164" s="54" t="s">
        <v>58</v>
      </c>
      <c r="Q164" s="54" t="s">
        <v>59</v>
      </c>
      <c r="R164" s="54" t="s">
        <v>60</v>
      </c>
      <c r="S164" s="54" t="s">
        <v>61</v>
      </c>
      <c r="T164" s="54" t="s">
        <v>62</v>
      </c>
      <c r="U164" s="54" t="s">
        <v>63</v>
      </c>
      <c r="V164" s="54" t="s">
        <v>64</v>
      </c>
      <c r="W164" s="54" t="s">
        <v>65</v>
      </c>
      <c r="X164" s="54" t="s">
        <v>89</v>
      </c>
      <c r="Y164" s="54" t="s">
        <v>0</v>
      </c>
    </row>
    <row r="165" spans="1:25" ht="13.5">
      <c r="A165" s="4" t="s">
        <v>66</v>
      </c>
      <c r="B165" s="16">
        <f aca="true" t="shared" si="83" ref="B165:L165">IF(ISERROR(B137-B123),"",B137-B123)</f>
        <v>0</v>
      </c>
      <c r="C165" s="16">
        <f t="shared" si="83"/>
        <v>0</v>
      </c>
      <c r="D165" s="16">
        <f t="shared" si="83"/>
        <v>0</v>
      </c>
      <c r="E165" s="16">
        <f t="shared" si="83"/>
        <v>0</v>
      </c>
      <c r="F165" s="16">
        <f t="shared" si="83"/>
        <v>0</v>
      </c>
      <c r="G165" s="16">
        <f t="shared" si="83"/>
        <v>0</v>
      </c>
      <c r="H165" s="16">
        <f t="shared" si="83"/>
        <v>0</v>
      </c>
      <c r="I165" s="16">
        <f t="shared" si="83"/>
        <v>0</v>
      </c>
      <c r="J165" s="16">
        <f t="shared" si="83"/>
        <v>0</v>
      </c>
      <c r="K165" s="16">
        <f t="shared" si="83"/>
        <v>0</v>
      </c>
      <c r="L165" s="16">
        <f t="shared" si="83"/>
        <v>0</v>
      </c>
      <c r="N165" s="4" t="s">
        <v>66</v>
      </c>
      <c r="O165" s="55">
        <f>O151*B19</f>
        <v>0</v>
      </c>
      <c r="P165" s="55">
        <f aca="true" t="shared" si="84" ref="P165:X165">P151*C19</f>
        <v>0</v>
      </c>
      <c r="Q165" s="55">
        <f t="shared" si="84"/>
        <v>0</v>
      </c>
      <c r="R165" s="55">
        <f t="shared" si="84"/>
        <v>0</v>
      </c>
      <c r="S165" s="55">
        <f t="shared" si="84"/>
        <v>0</v>
      </c>
      <c r="T165" s="55">
        <f t="shared" si="84"/>
        <v>0</v>
      </c>
      <c r="U165" s="55">
        <f t="shared" si="84"/>
        <v>0</v>
      </c>
      <c r="V165" s="55">
        <f t="shared" si="84"/>
        <v>0</v>
      </c>
      <c r="W165" s="55">
        <f t="shared" si="84"/>
        <v>0</v>
      </c>
      <c r="X165" s="55">
        <f t="shared" si="84"/>
        <v>0</v>
      </c>
      <c r="Y165" s="55">
        <f>SUM(O165:X165)</f>
        <v>0</v>
      </c>
    </row>
    <row r="166" spans="1:25" ht="13.5">
      <c r="A166" s="4" t="s">
        <v>67</v>
      </c>
      <c r="B166" s="17">
        <f aca="true" t="shared" si="85" ref="B166:L166">IF(ISERROR(B138-B124),"",B138-B124)</f>
        <v>0</v>
      </c>
      <c r="C166" s="17">
        <f t="shared" si="85"/>
        <v>0</v>
      </c>
      <c r="D166" s="17">
        <f t="shared" si="85"/>
        <v>0</v>
      </c>
      <c r="E166" s="17">
        <f t="shared" si="85"/>
        <v>0</v>
      </c>
      <c r="F166" s="17">
        <f t="shared" si="85"/>
        <v>0</v>
      </c>
      <c r="G166" s="17">
        <f t="shared" si="85"/>
        <v>0</v>
      </c>
      <c r="H166" s="17">
        <f t="shared" si="85"/>
        <v>0</v>
      </c>
      <c r="I166" s="17">
        <f t="shared" si="85"/>
        <v>0</v>
      </c>
      <c r="J166" s="17">
        <f t="shared" si="85"/>
        <v>0</v>
      </c>
      <c r="K166" s="17">
        <f t="shared" si="85"/>
        <v>0</v>
      </c>
      <c r="L166" s="17">
        <f t="shared" si="85"/>
        <v>0</v>
      </c>
      <c r="N166" s="4" t="s">
        <v>67</v>
      </c>
      <c r="O166" s="55">
        <f aca="true" t="shared" si="86" ref="O166:X174">O152*B20</f>
        <v>0</v>
      </c>
      <c r="P166" s="55">
        <f t="shared" si="86"/>
        <v>0</v>
      </c>
      <c r="Q166" s="55">
        <f t="shared" si="86"/>
        <v>0</v>
      </c>
      <c r="R166" s="55">
        <f t="shared" si="86"/>
        <v>0</v>
      </c>
      <c r="S166" s="55">
        <f t="shared" si="86"/>
        <v>0</v>
      </c>
      <c r="T166" s="55">
        <f t="shared" si="86"/>
        <v>0</v>
      </c>
      <c r="U166" s="55">
        <f t="shared" si="86"/>
        <v>0</v>
      </c>
      <c r="V166" s="55">
        <f t="shared" si="86"/>
        <v>0</v>
      </c>
      <c r="W166" s="55">
        <f t="shared" si="86"/>
        <v>0</v>
      </c>
      <c r="X166" s="55">
        <f t="shared" si="86"/>
        <v>0</v>
      </c>
      <c r="Y166" s="55">
        <f aca="true" t="shared" si="87" ref="Y166:Y175">SUM(O166:X166)</f>
        <v>0</v>
      </c>
    </row>
    <row r="167" spans="1:25" ht="13.5">
      <c r="A167" s="4" t="s">
        <v>68</v>
      </c>
      <c r="B167" s="17">
        <f aca="true" t="shared" si="88" ref="B167:L167">IF(ISERROR(B139-B125),"",B139-B125)</f>
        <v>0</v>
      </c>
      <c r="C167" s="17">
        <f t="shared" si="88"/>
        <v>0</v>
      </c>
      <c r="D167" s="17">
        <f t="shared" si="88"/>
        <v>0</v>
      </c>
      <c r="E167" s="17">
        <f t="shared" si="88"/>
        <v>0</v>
      </c>
      <c r="F167" s="17">
        <f t="shared" si="88"/>
        <v>0</v>
      </c>
      <c r="G167" s="17">
        <f t="shared" si="88"/>
        <v>0</v>
      </c>
      <c r="H167" s="17">
        <f t="shared" si="88"/>
        <v>0</v>
      </c>
      <c r="I167" s="17">
        <f t="shared" si="88"/>
        <v>0</v>
      </c>
      <c r="J167" s="17">
        <f t="shared" si="88"/>
        <v>0</v>
      </c>
      <c r="K167" s="17">
        <f t="shared" si="88"/>
        <v>0</v>
      </c>
      <c r="L167" s="17">
        <f t="shared" si="88"/>
        <v>0</v>
      </c>
      <c r="N167" s="4" t="s">
        <v>68</v>
      </c>
      <c r="O167" s="55">
        <f t="shared" si="86"/>
        <v>0</v>
      </c>
      <c r="P167" s="55">
        <f t="shared" si="86"/>
        <v>0</v>
      </c>
      <c r="Q167" s="55">
        <f t="shared" si="86"/>
        <v>0</v>
      </c>
      <c r="R167" s="55">
        <f t="shared" si="86"/>
        <v>0</v>
      </c>
      <c r="S167" s="55">
        <f t="shared" si="86"/>
        <v>0</v>
      </c>
      <c r="T167" s="55">
        <f t="shared" si="86"/>
        <v>0</v>
      </c>
      <c r="U167" s="55">
        <f t="shared" si="86"/>
        <v>0</v>
      </c>
      <c r="V167" s="55">
        <f t="shared" si="86"/>
        <v>0</v>
      </c>
      <c r="W167" s="55">
        <f t="shared" si="86"/>
        <v>0</v>
      </c>
      <c r="X167" s="55">
        <f t="shared" si="86"/>
        <v>0</v>
      </c>
      <c r="Y167" s="55">
        <f t="shared" si="87"/>
        <v>0</v>
      </c>
    </row>
    <row r="168" spans="1:25" ht="13.5">
      <c r="A168" s="4" t="s">
        <v>69</v>
      </c>
      <c r="B168" s="17">
        <f aca="true" t="shared" si="89" ref="B168:L168">IF(ISERROR(B140-B126),"",B140-B126)</f>
        <v>0</v>
      </c>
      <c r="C168" s="17">
        <f t="shared" si="89"/>
        <v>0</v>
      </c>
      <c r="D168" s="17">
        <f t="shared" si="89"/>
        <v>0</v>
      </c>
      <c r="E168" s="17">
        <f t="shared" si="89"/>
        <v>0</v>
      </c>
      <c r="F168" s="17">
        <f t="shared" si="89"/>
        <v>0</v>
      </c>
      <c r="G168" s="17">
        <f t="shared" si="89"/>
        <v>0</v>
      </c>
      <c r="H168" s="17">
        <f t="shared" si="89"/>
        <v>0</v>
      </c>
      <c r="I168" s="17">
        <f t="shared" si="89"/>
        <v>0</v>
      </c>
      <c r="J168" s="17">
        <f t="shared" si="89"/>
        <v>0</v>
      </c>
      <c r="K168" s="17">
        <f t="shared" si="89"/>
        <v>0</v>
      </c>
      <c r="L168" s="17">
        <f t="shared" si="89"/>
        <v>0</v>
      </c>
      <c r="N168" s="4" t="s">
        <v>69</v>
      </c>
      <c r="O168" s="55">
        <f t="shared" si="86"/>
        <v>0</v>
      </c>
      <c r="P168" s="55">
        <f t="shared" si="86"/>
        <v>0</v>
      </c>
      <c r="Q168" s="55">
        <f t="shared" si="86"/>
        <v>0</v>
      </c>
      <c r="R168" s="55">
        <f t="shared" si="86"/>
        <v>0</v>
      </c>
      <c r="S168" s="55">
        <f t="shared" si="86"/>
        <v>0</v>
      </c>
      <c r="T168" s="55">
        <f t="shared" si="86"/>
        <v>0</v>
      </c>
      <c r="U168" s="55">
        <f t="shared" si="86"/>
        <v>0</v>
      </c>
      <c r="V168" s="55">
        <f t="shared" si="86"/>
        <v>0</v>
      </c>
      <c r="W168" s="55">
        <f t="shared" si="86"/>
        <v>0</v>
      </c>
      <c r="X168" s="55">
        <f t="shared" si="86"/>
        <v>0</v>
      </c>
      <c r="Y168" s="55">
        <f t="shared" si="87"/>
        <v>0</v>
      </c>
    </row>
    <row r="169" spans="1:25" ht="13.5">
      <c r="A169" s="4" t="s">
        <v>70</v>
      </c>
      <c r="B169" s="17">
        <f aca="true" t="shared" si="90" ref="B169:L169">IF(ISERROR(B141-B127),"",B141-B127)</f>
        <v>0</v>
      </c>
      <c r="C169" s="17">
        <f t="shared" si="90"/>
        <v>0</v>
      </c>
      <c r="D169" s="17">
        <f t="shared" si="90"/>
        <v>0</v>
      </c>
      <c r="E169" s="17">
        <f t="shared" si="90"/>
        <v>0</v>
      </c>
      <c r="F169" s="17">
        <f t="shared" si="90"/>
        <v>0</v>
      </c>
      <c r="G169" s="17">
        <f t="shared" si="90"/>
        <v>0</v>
      </c>
      <c r="H169" s="17">
        <f t="shared" si="90"/>
        <v>0</v>
      </c>
      <c r="I169" s="17">
        <f t="shared" si="90"/>
        <v>0</v>
      </c>
      <c r="J169" s="17">
        <f t="shared" si="90"/>
        <v>0</v>
      </c>
      <c r="K169" s="17">
        <f t="shared" si="90"/>
        <v>0</v>
      </c>
      <c r="L169" s="17">
        <f t="shared" si="90"/>
        <v>0</v>
      </c>
      <c r="N169" s="4" t="s">
        <v>70</v>
      </c>
      <c r="O169" s="55">
        <f t="shared" si="86"/>
        <v>0</v>
      </c>
      <c r="P169" s="55">
        <f t="shared" si="86"/>
        <v>0</v>
      </c>
      <c r="Q169" s="55">
        <f t="shared" si="86"/>
        <v>0</v>
      </c>
      <c r="R169" s="55">
        <f t="shared" si="86"/>
        <v>0</v>
      </c>
      <c r="S169" s="55">
        <f t="shared" si="86"/>
        <v>0</v>
      </c>
      <c r="T169" s="55">
        <f t="shared" si="86"/>
        <v>0</v>
      </c>
      <c r="U169" s="55">
        <f t="shared" si="86"/>
        <v>0</v>
      </c>
      <c r="V169" s="55">
        <f t="shared" si="86"/>
        <v>0</v>
      </c>
      <c r="W169" s="55">
        <f t="shared" si="86"/>
        <v>0</v>
      </c>
      <c r="X169" s="55">
        <f t="shared" si="86"/>
        <v>0</v>
      </c>
      <c r="Y169" s="55">
        <f t="shared" si="87"/>
        <v>0</v>
      </c>
    </row>
    <row r="170" spans="1:25" ht="13.5">
      <c r="A170" s="4" t="s">
        <v>71</v>
      </c>
      <c r="B170" s="17">
        <f aca="true" t="shared" si="91" ref="B170:L170">IF(ISERROR(B142-B128),"",B142-B128)</f>
        <v>0</v>
      </c>
      <c r="C170" s="17">
        <f t="shared" si="91"/>
        <v>0</v>
      </c>
      <c r="D170" s="17">
        <f t="shared" si="91"/>
        <v>0</v>
      </c>
      <c r="E170" s="17">
        <f t="shared" si="91"/>
        <v>0</v>
      </c>
      <c r="F170" s="17">
        <f t="shared" si="91"/>
        <v>0</v>
      </c>
      <c r="G170" s="17">
        <f t="shared" si="91"/>
        <v>0</v>
      </c>
      <c r="H170" s="17">
        <f t="shared" si="91"/>
        <v>0</v>
      </c>
      <c r="I170" s="17">
        <f t="shared" si="91"/>
        <v>0</v>
      </c>
      <c r="J170" s="17">
        <f t="shared" si="91"/>
        <v>0</v>
      </c>
      <c r="K170" s="17">
        <f t="shared" si="91"/>
        <v>0</v>
      </c>
      <c r="L170" s="17">
        <f t="shared" si="91"/>
        <v>0</v>
      </c>
      <c r="N170" s="4" t="s">
        <v>71</v>
      </c>
      <c r="O170" s="55">
        <f t="shared" si="86"/>
        <v>0</v>
      </c>
      <c r="P170" s="55">
        <f t="shared" si="86"/>
        <v>0</v>
      </c>
      <c r="Q170" s="55">
        <f t="shared" si="86"/>
        <v>0</v>
      </c>
      <c r="R170" s="55">
        <f t="shared" si="86"/>
        <v>0</v>
      </c>
      <c r="S170" s="55">
        <f t="shared" si="86"/>
        <v>0</v>
      </c>
      <c r="T170" s="55">
        <f t="shared" si="86"/>
        <v>0</v>
      </c>
      <c r="U170" s="55">
        <f t="shared" si="86"/>
        <v>0</v>
      </c>
      <c r="V170" s="55">
        <f t="shared" si="86"/>
        <v>0</v>
      </c>
      <c r="W170" s="55">
        <f t="shared" si="86"/>
        <v>0</v>
      </c>
      <c r="X170" s="55">
        <f t="shared" si="86"/>
        <v>0</v>
      </c>
      <c r="Y170" s="55">
        <f t="shared" si="87"/>
        <v>0</v>
      </c>
    </row>
    <row r="171" spans="1:25" ht="13.5">
      <c r="A171" s="4" t="s">
        <v>72</v>
      </c>
      <c r="B171" s="17">
        <f aca="true" t="shared" si="92" ref="B171:L171">IF(ISERROR(B143-B129),"",B143-B129)</f>
        <v>0</v>
      </c>
      <c r="C171" s="17">
        <f t="shared" si="92"/>
        <v>0</v>
      </c>
      <c r="D171" s="17">
        <f t="shared" si="92"/>
        <v>0</v>
      </c>
      <c r="E171" s="17">
        <f t="shared" si="92"/>
        <v>0</v>
      </c>
      <c r="F171" s="17">
        <f t="shared" si="92"/>
        <v>0</v>
      </c>
      <c r="G171" s="17">
        <f t="shared" si="92"/>
        <v>0</v>
      </c>
      <c r="H171" s="17">
        <f t="shared" si="92"/>
        <v>0</v>
      </c>
      <c r="I171" s="17">
        <f t="shared" si="92"/>
        <v>0</v>
      </c>
      <c r="J171" s="17">
        <f t="shared" si="92"/>
        <v>0</v>
      </c>
      <c r="K171" s="17">
        <f t="shared" si="92"/>
        <v>0</v>
      </c>
      <c r="L171" s="17">
        <f t="shared" si="92"/>
        <v>0</v>
      </c>
      <c r="N171" s="4" t="s">
        <v>72</v>
      </c>
      <c r="O171" s="55">
        <f t="shared" si="86"/>
        <v>0</v>
      </c>
      <c r="P171" s="55">
        <f t="shared" si="86"/>
        <v>0</v>
      </c>
      <c r="Q171" s="55">
        <f t="shared" si="86"/>
        <v>0</v>
      </c>
      <c r="R171" s="55">
        <f t="shared" si="86"/>
        <v>0</v>
      </c>
      <c r="S171" s="55">
        <f t="shared" si="86"/>
        <v>0</v>
      </c>
      <c r="T171" s="55">
        <f t="shared" si="86"/>
        <v>0</v>
      </c>
      <c r="U171" s="55">
        <f t="shared" si="86"/>
        <v>0</v>
      </c>
      <c r="V171" s="55">
        <f t="shared" si="86"/>
        <v>0</v>
      </c>
      <c r="W171" s="55">
        <f t="shared" si="86"/>
        <v>0</v>
      </c>
      <c r="X171" s="55">
        <f t="shared" si="86"/>
        <v>0</v>
      </c>
      <c r="Y171" s="55">
        <f t="shared" si="87"/>
        <v>0</v>
      </c>
    </row>
    <row r="172" spans="1:25" ht="13.5">
      <c r="A172" s="4" t="s">
        <v>73</v>
      </c>
      <c r="B172" s="17">
        <f aca="true" t="shared" si="93" ref="B172:L172">IF(ISERROR(B144-B130),"",B144-B130)</f>
        <v>0</v>
      </c>
      <c r="C172" s="17">
        <f t="shared" si="93"/>
        <v>0</v>
      </c>
      <c r="D172" s="17">
        <f t="shared" si="93"/>
        <v>0</v>
      </c>
      <c r="E172" s="17">
        <f t="shared" si="93"/>
        <v>0</v>
      </c>
      <c r="F172" s="17">
        <f t="shared" si="93"/>
        <v>0</v>
      </c>
      <c r="G172" s="17">
        <f t="shared" si="93"/>
        <v>0</v>
      </c>
      <c r="H172" s="17">
        <f t="shared" si="93"/>
        <v>0</v>
      </c>
      <c r="I172" s="17">
        <f t="shared" si="93"/>
        <v>0</v>
      </c>
      <c r="J172" s="17">
        <f t="shared" si="93"/>
        <v>0</v>
      </c>
      <c r="K172" s="17">
        <f t="shared" si="93"/>
        <v>0</v>
      </c>
      <c r="L172" s="17">
        <f t="shared" si="93"/>
        <v>0</v>
      </c>
      <c r="N172" s="4" t="s">
        <v>73</v>
      </c>
      <c r="O172" s="55">
        <f t="shared" si="86"/>
        <v>0</v>
      </c>
      <c r="P172" s="55">
        <f t="shared" si="86"/>
        <v>0</v>
      </c>
      <c r="Q172" s="55">
        <f t="shared" si="86"/>
        <v>0</v>
      </c>
      <c r="R172" s="55">
        <f t="shared" si="86"/>
        <v>0</v>
      </c>
      <c r="S172" s="55">
        <f t="shared" si="86"/>
        <v>0</v>
      </c>
      <c r="T172" s="55">
        <f t="shared" si="86"/>
        <v>0</v>
      </c>
      <c r="U172" s="55">
        <f t="shared" si="86"/>
        <v>0</v>
      </c>
      <c r="V172" s="55">
        <f t="shared" si="86"/>
        <v>0</v>
      </c>
      <c r="W172" s="55">
        <f t="shared" si="86"/>
        <v>0</v>
      </c>
      <c r="X172" s="55">
        <f t="shared" si="86"/>
        <v>0</v>
      </c>
      <c r="Y172" s="55">
        <f t="shared" si="87"/>
        <v>0</v>
      </c>
    </row>
    <row r="173" spans="1:25" ht="13.5">
      <c r="A173" s="4" t="s">
        <v>74</v>
      </c>
      <c r="B173" s="17">
        <f aca="true" t="shared" si="94" ref="B173:L173">IF(ISERROR(B145-B131),"",B145-B131)</f>
        <v>0</v>
      </c>
      <c r="C173" s="17">
        <f t="shared" si="94"/>
        <v>0</v>
      </c>
      <c r="D173" s="17">
        <f t="shared" si="94"/>
        <v>0</v>
      </c>
      <c r="E173" s="17">
        <f t="shared" si="94"/>
        <v>0</v>
      </c>
      <c r="F173" s="17">
        <f t="shared" si="94"/>
        <v>0</v>
      </c>
      <c r="G173" s="17">
        <f t="shared" si="94"/>
        <v>0</v>
      </c>
      <c r="H173" s="17">
        <f t="shared" si="94"/>
        <v>0</v>
      </c>
      <c r="I173" s="17">
        <f t="shared" si="94"/>
        <v>0</v>
      </c>
      <c r="J173" s="17">
        <f t="shared" si="94"/>
        <v>0</v>
      </c>
      <c r="K173" s="17">
        <f t="shared" si="94"/>
        <v>0</v>
      </c>
      <c r="L173" s="17">
        <f t="shared" si="94"/>
        <v>0</v>
      </c>
      <c r="N173" s="4" t="s">
        <v>74</v>
      </c>
      <c r="O173" s="55">
        <f t="shared" si="86"/>
        <v>0</v>
      </c>
      <c r="P173" s="55">
        <f t="shared" si="86"/>
        <v>0</v>
      </c>
      <c r="Q173" s="55">
        <f t="shared" si="86"/>
        <v>0</v>
      </c>
      <c r="R173" s="55">
        <f t="shared" si="86"/>
        <v>0</v>
      </c>
      <c r="S173" s="55">
        <f t="shared" si="86"/>
        <v>0</v>
      </c>
      <c r="T173" s="55">
        <f t="shared" si="86"/>
        <v>0</v>
      </c>
      <c r="U173" s="55">
        <f t="shared" si="86"/>
        <v>0</v>
      </c>
      <c r="V173" s="55">
        <f t="shared" si="86"/>
        <v>0</v>
      </c>
      <c r="W173" s="55">
        <f t="shared" si="86"/>
        <v>0</v>
      </c>
      <c r="X173" s="55">
        <f t="shared" si="86"/>
        <v>0</v>
      </c>
      <c r="Y173" s="55">
        <f t="shared" si="87"/>
        <v>0</v>
      </c>
    </row>
    <row r="174" spans="1:25" ht="13.5">
      <c r="A174" s="4" t="s">
        <v>87</v>
      </c>
      <c r="B174" s="17">
        <f aca="true" t="shared" si="95" ref="B174:L174">IF(ISERROR(B146-B132),"",B146-B132)</f>
        <v>0</v>
      </c>
      <c r="C174" s="17">
        <f t="shared" si="95"/>
        <v>0</v>
      </c>
      <c r="D174" s="17">
        <f t="shared" si="95"/>
        <v>0</v>
      </c>
      <c r="E174" s="17">
        <f t="shared" si="95"/>
        <v>0</v>
      </c>
      <c r="F174" s="17">
        <f t="shared" si="95"/>
        <v>0</v>
      </c>
      <c r="G174" s="17">
        <f t="shared" si="95"/>
        <v>0</v>
      </c>
      <c r="H174" s="17">
        <f t="shared" si="95"/>
        <v>0</v>
      </c>
      <c r="I174" s="17">
        <f t="shared" si="95"/>
        <v>0</v>
      </c>
      <c r="J174" s="17">
        <f t="shared" si="95"/>
        <v>0</v>
      </c>
      <c r="K174" s="17">
        <f t="shared" si="95"/>
        <v>0</v>
      </c>
      <c r="L174" s="17">
        <f t="shared" si="95"/>
        <v>0</v>
      </c>
      <c r="N174" s="4" t="s">
        <v>87</v>
      </c>
      <c r="O174" s="55">
        <f t="shared" si="86"/>
        <v>0</v>
      </c>
      <c r="P174" s="55">
        <f t="shared" si="86"/>
        <v>0</v>
      </c>
      <c r="Q174" s="55">
        <f t="shared" si="86"/>
        <v>0</v>
      </c>
      <c r="R174" s="55">
        <f t="shared" si="86"/>
        <v>0</v>
      </c>
      <c r="S174" s="55">
        <f t="shared" si="86"/>
        <v>0</v>
      </c>
      <c r="T174" s="55">
        <f t="shared" si="86"/>
        <v>0</v>
      </c>
      <c r="U174" s="55">
        <f t="shared" si="86"/>
        <v>0</v>
      </c>
      <c r="V174" s="55">
        <f t="shared" si="86"/>
        <v>0</v>
      </c>
      <c r="W174" s="55">
        <f t="shared" si="86"/>
        <v>0</v>
      </c>
      <c r="X174" s="55">
        <f t="shared" si="86"/>
        <v>0</v>
      </c>
      <c r="Y174" s="55">
        <f t="shared" si="87"/>
        <v>0</v>
      </c>
    </row>
    <row r="175" spans="1:25" ht="13.5">
      <c r="A175" s="5"/>
      <c r="B175" s="17">
        <f aca="true" t="shared" si="96" ref="B175:L175">IF(ISERROR(B147-B133),"",B147-B133)</f>
        <v>0</v>
      </c>
      <c r="C175" s="17">
        <f t="shared" si="96"/>
        <v>0</v>
      </c>
      <c r="D175" s="17">
        <f t="shared" si="96"/>
        <v>0</v>
      </c>
      <c r="E175" s="17">
        <f t="shared" si="96"/>
        <v>0</v>
      </c>
      <c r="F175" s="17">
        <f t="shared" si="96"/>
        <v>0</v>
      </c>
      <c r="G175" s="17">
        <f t="shared" si="96"/>
        <v>0</v>
      </c>
      <c r="H175" s="17">
        <f t="shared" si="96"/>
        <v>0</v>
      </c>
      <c r="I175" s="17">
        <f t="shared" si="96"/>
        <v>0</v>
      </c>
      <c r="J175" s="17">
        <f t="shared" si="96"/>
        <v>0</v>
      </c>
      <c r="K175" s="17">
        <f t="shared" si="96"/>
        <v>0</v>
      </c>
      <c r="L175" s="17">
        <f t="shared" si="96"/>
        <v>0</v>
      </c>
      <c r="N175" s="5"/>
      <c r="O175" s="55">
        <f>SUM(O165:O174)</f>
        <v>0</v>
      </c>
      <c r="P175" s="55">
        <f aca="true" t="shared" si="97" ref="P175:X175">SUM(P165:P174)</f>
        <v>0</v>
      </c>
      <c r="Q175" s="55">
        <f t="shared" si="97"/>
        <v>0</v>
      </c>
      <c r="R175" s="55">
        <f t="shared" si="97"/>
        <v>0</v>
      </c>
      <c r="S175" s="55">
        <f t="shared" si="97"/>
        <v>0</v>
      </c>
      <c r="T175" s="55">
        <f t="shared" si="97"/>
        <v>0</v>
      </c>
      <c r="U175" s="55">
        <f t="shared" si="97"/>
        <v>0</v>
      </c>
      <c r="V175" s="55">
        <f t="shared" si="97"/>
        <v>0</v>
      </c>
      <c r="W175" s="55">
        <f t="shared" si="97"/>
        <v>0</v>
      </c>
      <c r="X175" s="55">
        <f t="shared" si="97"/>
        <v>0</v>
      </c>
      <c r="Y175" s="55">
        <f t="shared" si="87"/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Y175"/>
  <sheetViews>
    <sheetView showGridLines="0" showZeros="0" zoomScalePageLayoutView="0" workbookViewId="0" topLeftCell="A1">
      <selection activeCell="B5" sqref="B5:K14 B19:K28 B64:K73 B78:K87 B123:K132 B137:K146"/>
    </sheetView>
  </sheetViews>
  <sheetFormatPr defaultColWidth="9.00390625" defaultRowHeight="13.5"/>
  <cols>
    <col min="1" max="1" width="9.25390625" style="0" customWidth="1"/>
    <col min="2" max="12" width="10.375" style="0" customWidth="1"/>
    <col min="13" max="13" width="3.25390625" style="0" customWidth="1"/>
    <col min="14" max="14" width="9.125" style="0" customWidth="1"/>
    <col min="15" max="15" width="9.25390625" style="0" bestFit="1" customWidth="1"/>
  </cols>
  <sheetData>
    <row r="1" ht="13.5">
      <c r="A1" t="s">
        <v>103</v>
      </c>
    </row>
    <row r="3" spans="1:12" ht="13.5">
      <c r="A3" t="s">
        <v>90</v>
      </c>
      <c r="L3" s="14" t="s">
        <v>3</v>
      </c>
    </row>
    <row r="4" spans="1:12" ht="13.5">
      <c r="A4" s="2"/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89</v>
      </c>
      <c r="L4" s="3" t="s">
        <v>0</v>
      </c>
    </row>
    <row r="5" spans="1:12" ht="13.5">
      <c r="A5" s="4" t="s">
        <v>66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 aca="true" t="shared" si="0" ref="L5:L15">SUM(B5:K5)</f>
        <v>0</v>
      </c>
    </row>
    <row r="6" spans="1:12" ht="13.5">
      <c r="A6" s="4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7">
        <f t="shared" si="0"/>
        <v>0</v>
      </c>
    </row>
    <row r="7" spans="1:12" ht="13.5">
      <c r="A7" s="4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t="shared" si="0"/>
        <v>0</v>
      </c>
    </row>
    <row r="8" spans="1:12" ht="13.5">
      <c r="A8" s="4" t="s">
        <v>69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</row>
    <row r="9" spans="1:12" ht="13.5">
      <c r="A9" s="4" t="s">
        <v>70</v>
      </c>
      <c r="B9" s="8"/>
      <c r="C9" s="8"/>
      <c r="D9" s="8"/>
      <c r="E9" s="8"/>
      <c r="F9" s="8"/>
      <c r="G9" s="8"/>
      <c r="H9" s="8"/>
      <c r="I9" s="8"/>
      <c r="J9" s="8"/>
      <c r="K9" s="8"/>
      <c r="L9" s="7">
        <f t="shared" si="0"/>
        <v>0</v>
      </c>
    </row>
    <row r="10" spans="1:12" ht="13.5">
      <c r="A10" s="4" t="s">
        <v>71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7">
        <f t="shared" si="0"/>
        <v>0</v>
      </c>
    </row>
    <row r="11" spans="1:12" ht="13.5">
      <c r="A11" s="4" t="s">
        <v>72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</row>
    <row r="12" spans="1:12" ht="13.5">
      <c r="A12" s="4" t="s">
        <v>73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</row>
    <row r="13" spans="1:12" ht="13.5">
      <c r="A13" s="4" t="s">
        <v>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</row>
    <row r="14" spans="1:12" ht="13.5">
      <c r="A14" s="4" t="s">
        <v>87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>
        <f t="shared" si="0"/>
        <v>0</v>
      </c>
    </row>
    <row r="15" spans="1:12" ht="13.5">
      <c r="A15" s="5"/>
      <c r="B15" s="8">
        <f aca="true" t="shared" si="1" ref="B15:K15">SUM(B5:B14)</f>
        <v>0</v>
      </c>
      <c r="C15" s="8">
        <f t="shared" si="1"/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7">
        <f t="shared" si="0"/>
        <v>0</v>
      </c>
    </row>
    <row r="17" spans="1:12" ht="13.5">
      <c r="A17" t="s">
        <v>91</v>
      </c>
      <c r="L17" s="14" t="s">
        <v>3</v>
      </c>
    </row>
    <row r="18" spans="1:12" ht="13.5">
      <c r="A18" s="6"/>
      <c r="B18" s="3" t="s">
        <v>57</v>
      </c>
      <c r="C18" s="3" t="s">
        <v>58</v>
      </c>
      <c r="D18" s="3" t="s">
        <v>59</v>
      </c>
      <c r="E18" s="3" t="s">
        <v>60</v>
      </c>
      <c r="F18" s="3" t="s">
        <v>61</v>
      </c>
      <c r="G18" s="3" t="s">
        <v>62</v>
      </c>
      <c r="H18" s="3" t="s">
        <v>63</v>
      </c>
      <c r="I18" s="3" t="s">
        <v>64</v>
      </c>
      <c r="J18" s="3" t="s">
        <v>65</v>
      </c>
      <c r="K18" s="3" t="s">
        <v>89</v>
      </c>
      <c r="L18" s="3" t="s">
        <v>0</v>
      </c>
    </row>
    <row r="19" spans="1:12" ht="13.5">
      <c r="A19" s="4" t="s">
        <v>66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 aca="true" t="shared" si="2" ref="L19:L29">SUM(B19:K19)</f>
        <v>0</v>
      </c>
    </row>
    <row r="20" spans="1:12" ht="13.5">
      <c r="A20" s="4" t="s">
        <v>67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7">
        <f t="shared" si="2"/>
        <v>0</v>
      </c>
    </row>
    <row r="21" spans="1:12" ht="13.5">
      <c r="A21" s="4" t="s">
        <v>68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7">
        <f t="shared" si="2"/>
        <v>0</v>
      </c>
    </row>
    <row r="22" spans="1:12" ht="13.5">
      <c r="A22" s="4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7">
        <f t="shared" si="2"/>
        <v>0</v>
      </c>
    </row>
    <row r="23" spans="1:12" ht="13.5">
      <c r="A23" s="4" t="s">
        <v>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7">
        <f t="shared" si="2"/>
        <v>0</v>
      </c>
    </row>
    <row r="24" spans="1:12" ht="13.5">
      <c r="A24" s="4" t="s">
        <v>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7">
        <f t="shared" si="2"/>
        <v>0</v>
      </c>
    </row>
    <row r="25" spans="1:12" ht="13.5">
      <c r="A25" s="4" t="s">
        <v>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7">
        <f t="shared" si="2"/>
        <v>0</v>
      </c>
    </row>
    <row r="26" spans="1:12" ht="13.5">
      <c r="A26" s="4" t="s">
        <v>73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7">
        <f t="shared" si="2"/>
        <v>0</v>
      </c>
    </row>
    <row r="27" spans="1:12" ht="13.5">
      <c r="A27" s="4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7">
        <f t="shared" si="2"/>
        <v>0</v>
      </c>
    </row>
    <row r="28" spans="1:12" ht="13.5">
      <c r="A28" s="4" t="s">
        <v>87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7">
        <f t="shared" si="2"/>
        <v>0</v>
      </c>
    </row>
    <row r="29" spans="1:12" ht="13.5">
      <c r="A29" s="5"/>
      <c r="B29" s="8">
        <f aca="true" t="shared" si="3" ref="B29:K29">SUM(B19:B28)</f>
        <v>0</v>
      </c>
      <c r="C29" s="8">
        <f t="shared" si="3"/>
        <v>0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7">
        <f t="shared" si="2"/>
        <v>0</v>
      </c>
    </row>
    <row r="31" spans="1:12" ht="13.5">
      <c r="A31" t="s">
        <v>92</v>
      </c>
      <c r="L31" s="14" t="s">
        <v>2</v>
      </c>
    </row>
    <row r="32" spans="1:12" ht="13.5">
      <c r="A32" s="6"/>
      <c r="B32" s="3" t="s">
        <v>57</v>
      </c>
      <c r="C32" s="3" t="s">
        <v>58</v>
      </c>
      <c r="D32" s="3" t="s">
        <v>59</v>
      </c>
      <c r="E32" s="3" t="s">
        <v>60</v>
      </c>
      <c r="F32" s="3" t="s">
        <v>61</v>
      </c>
      <c r="G32" s="3" t="s">
        <v>62</v>
      </c>
      <c r="H32" s="3" t="s">
        <v>63</v>
      </c>
      <c r="I32" s="3" t="s">
        <v>64</v>
      </c>
      <c r="J32" s="3" t="s">
        <v>65</v>
      </c>
      <c r="K32" s="3" t="s">
        <v>89</v>
      </c>
      <c r="L32" s="3" t="s">
        <v>0</v>
      </c>
    </row>
    <row r="33" spans="1:12" ht="13.5">
      <c r="A33" s="4" t="s">
        <v>66</v>
      </c>
      <c r="B33" s="10">
        <f aca="true" t="shared" si="4" ref="B33:L33">IF(ISERROR((B19/B5-1)*100),"",(B19/B5-1)*100)</f>
      </c>
      <c r="C33" s="10">
        <f t="shared" si="4"/>
      </c>
      <c r="D33" s="10">
        <f t="shared" si="4"/>
      </c>
      <c r="E33" s="10">
        <f t="shared" si="4"/>
      </c>
      <c r="F33" s="10">
        <f t="shared" si="4"/>
      </c>
      <c r="G33" s="10">
        <f t="shared" si="4"/>
      </c>
      <c r="H33" s="10">
        <f t="shared" si="4"/>
      </c>
      <c r="I33" s="10">
        <f t="shared" si="4"/>
      </c>
      <c r="J33" s="10">
        <f t="shared" si="4"/>
      </c>
      <c r="K33" s="10">
        <f t="shared" si="4"/>
      </c>
      <c r="L33" s="10">
        <f t="shared" si="4"/>
      </c>
    </row>
    <row r="34" spans="1:12" ht="13.5">
      <c r="A34" s="4" t="s">
        <v>67</v>
      </c>
      <c r="B34" s="11">
        <f aca="true" t="shared" si="5" ref="B34:L34">IF(ISERROR((B20/B6-1)*100),"",(B20/B6-1)*100)</f>
      </c>
      <c r="C34" s="11">
        <f t="shared" si="5"/>
      </c>
      <c r="D34" s="11">
        <f t="shared" si="5"/>
      </c>
      <c r="E34" s="11">
        <f t="shared" si="5"/>
      </c>
      <c r="F34" s="11">
        <f t="shared" si="5"/>
      </c>
      <c r="G34" s="11">
        <f t="shared" si="5"/>
      </c>
      <c r="H34" s="11">
        <f t="shared" si="5"/>
      </c>
      <c r="I34" s="11">
        <f t="shared" si="5"/>
      </c>
      <c r="J34" s="11">
        <f t="shared" si="5"/>
      </c>
      <c r="K34" s="11">
        <f t="shared" si="5"/>
      </c>
      <c r="L34" s="11">
        <f t="shared" si="5"/>
      </c>
    </row>
    <row r="35" spans="1:12" ht="13.5">
      <c r="A35" s="4" t="s">
        <v>68</v>
      </c>
      <c r="B35" s="11">
        <f aca="true" t="shared" si="6" ref="B35:L35">IF(ISERROR((B21/B7-1)*100),"",(B21/B7-1)*100)</f>
      </c>
      <c r="C35" s="11">
        <f t="shared" si="6"/>
      </c>
      <c r="D35" s="11">
        <f t="shared" si="6"/>
      </c>
      <c r="E35" s="11">
        <f t="shared" si="6"/>
      </c>
      <c r="F35" s="11">
        <f t="shared" si="6"/>
      </c>
      <c r="G35" s="11">
        <f t="shared" si="6"/>
      </c>
      <c r="H35" s="11">
        <f t="shared" si="6"/>
      </c>
      <c r="I35" s="11">
        <f t="shared" si="6"/>
      </c>
      <c r="J35" s="11">
        <f t="shared" si="6"/>
      </c>
      <c r="K35" s="11">
        <f t="shared" si="6"/>
      </c>
      <c r="L35" s="11">
        <f t="shared" si="6"/>
      </c>
    </row>
    <row r="36" spans="1:12" ht="13.5">
      <c r="A36" s="4" t="s">
        <v>69</v>
      </c>
      <c r="B36" s="11">
        <f aca="true" t="shared" si="7" ref="B36:L36">IF(ISERROR((B22/B8-1)*100),"",(B22/B8-1)*100)</f>
      </c>
      <c r="C36" s="11">
        <f t="shared" si="7"/>
      </c>
      <c r="D36" s="11">
        <f t="shared" si="7"/>
      </c>
      <c r="E36" s="11">
        <f t="shared" si="7"/>
      </c>
      <c r="F36" s="11">
        <f t="shared" si="7"/>
      </c>
      <c r="G36" s="11">
        <f t="shared" si="7"/>
      </c>
      <c r="H36" s="11">
        <f t="shared" si="7"/>
      </c>
      <c r="I36" s="11">
        <f t="shared" si="7"/>
      </c>
      <c r="J36" s="11">
        <f t="shared" si="7"/>
      </c>
      <c r="K36" s="11">
        <f t="shared" si="7"/>
      </c>
      <c r="L36" s="11">
        <f t="shared" si="7"/>
      </c>
    </row>
    <row r="37" spans="1:12" ht="13.5">
      <c r="A37" s="4" t="s">
        <v>70</v>
      </c>
      <c r="B37" s="11">
        <f aca="true" t="shared" si="8" ref="B37:L37">IF(ISERROR((B23/B9-1)*100),"",(B23/B9-1)*100)</f>
      </c>
      <c r="C37" s="11">
        <f t="shared" si="8"/>
      </c>
      <c r="D37" s="11">
        <f t="shared" si="8"/>
      </c>
      <c r="E37" s="11">
        <f t="shared" si="8"/>
      </c>
      <c r="F37" s="11">
        <f t="shared" si="8"/>
      </c>
      <c r="G37" s="11">
        <f t="shared" si="8"/>
      </c>
      <c r="H37" s="11">
        <f t="shared" si="8"/>
      </c>
      <c r="I37" s="11">
        <f t="shared" si="8"/>
      </c>
      <c r="J37" s="11">
        <f t="shared" si="8"/>
      </c>
      <c r="K37" s="11">
        <f t="shared" si="8"/>
      </c>
      <c r="L37" s="11">
        <f t="shared" si="8"/>
      </c>
    </row>
    <row r="38" spans="1:12" ht="13.5">
      <c r="A38" s="4" t="s">
        <v>71</v>
      </c>
      <c r="B38" s="11">
        <f aca="true" t="shared" si="9" ref="B38:L38">IF(ISERROR((B24/B10-1)*100),"",(B24/B10-1)*100)</f>
      </c>
      <c r="C38" s="11">
        <f t="shared" si="9"/>
      </c>
      <c r="D38" s="11">
        <f t="shared" si="9"/>
      </c>
      <c r="E38" s="11">
        <f t="shared" si="9"/>
      </c>
      <c r="F38" s="11">
        <f t="shared" si="9"/>
      </c>
      <c r="G38" s="11">
        <f t="shared" si="9"/>
      </c>
      <c r="H38" s="11">
        <f t="shared" si="9"/>
      </c>
      <c r="I38" s="11">
        <f t="shared" si="9"/>
      </c>
      <c r="J38" s="11">
        <f t="shared" si="9"/>
      </c>
      <c r="K38" s="11">
        <f t="shared" si="9"/>
      </c>
      <c r="L38" s="11">
        <f t="shared" si="9"/>
      </c>
    </row>
    <row r="39" spans="1:12" ht="13.5">
      <c r="A39" s="4" t="s">
        <v>72</v>
      </c>
      <c r="B39" s="11">
        <f aca="true" t="shared" si="10" ref="B39:L39">IF(ISERROR((B25/B11-1)*100),"",(B25/B11-1)*100)</f>
      </c>
      <c r="C39" s="11">
        <f t="shared" si="10"/>
      </c>
      <c r="D39" s="11">
        <f t="shared" si="10"/>
      </c>
      <c r="E39" s="11">
        <f t="shared" si="10"/>
      </c>
      <c r="F39" s="11">
        <f t="shared" si="10"/>
      </c>
      <c r="G39" s="11">
        <f t="shared" si="10"/>
      </c>
      <c r="H39" s="11">
        <f t="shared" si="10"/>
      </c>
      <c r="I39" s="11">
        <f t="shared" si="10"/>
      </c>
      <c r="J39" s="11">
        <f t="shared" si="10"/>
      </c>
      <c r="K39" s="11">
        <f t="shared" si="10"/>
      </c>
      <c r="L39" s="11">
        <f t="shared" si="10"/>
      </c>
    </row>
    <row r="40" spans="1:12" ht="13.5">
      <c r="A40" s="4" t="s">
        <v>73</v>
      </c>
      <c r="B40" s="11">
        <f aca="true" t="shared" si="11" ref="B40:L40">IF(ISERROR((B26/B12-1)*100),"",(B26/B12-1)*100)</f>
      </c>
      <c r="C40" s="11">
        <f t="shared" si="11"/>
      </c>
      <c r="D40" s="11">
        <f t="shared" si="11"/>
      </c>
      <c r="E40" s="11">
        <f t="shared" si="11"/>
      </c>
      <c r="F40" s="11">
        <f t="shared" si="11"/>
      </c>
      <c r="G40" s="11">
        <f t="shared" si="11"/>
      </c>
      <c r="H40" s="11">
        <f t="shared" si="11"/>
      </c>
      <c r="I40" s="11">
        <f t="shared" si="11"/>
      </c>
      <c r="J40" s="11">
        <f t="shared" si="11"/>
      </c>
      <c r="K40" s="11">
        <f t="shared" si="11"/>
      </c>
      <c r="L40" s="11">
        <f t="shared" si="11"/>
      </c>
    </row>
    <row r="41" spans="1:12" ht="13.5">
      <c r="A41" s="4" t="s">
        <v>74</v>
      </c>
      <c r="B41" s="11">
        <f aca="true" t="shared" si="12" ref="B41:L41">IF(ISERROR((B27/B13-1)*100),"",(B27/B13-1)*100)</f>
      </c>
      <c r="C41" s="11">
        <f t="shared" si="12"/>
      </c>
      <c r="D41" s="11">
        <f t="shared" si="12"/>
      </c>
      <c r="E41" s="11">
        <f t="shared" si="12"/>
      </c>
      <c r="F41" s="11">
        <f t="shared" si="12"/>
      </c>
      <c r="G41" s="11">
        <f t="shared" si="12"/>
      </c>
      <c r="H41" s="11">
        <f t="shared" si="12"/>
      </c>
      <c r="I41" s="11">
        <f t="shared" si="12"/>
      </c>
      <c r="J41" s="11">
        <f t="shared" si="12"/>
      </c>
      <c r="K41" s="11">
        <f t="shared" si="12"/>
      </c>
      <c r="L41" s="11">
        <f t="shared" si="12"/>
      </c>
    </row>
    <row r="42" spans="1:12" ht="13.5">
      <c r="A42" s="4" t="s">
        <v>87</v>
      </c>
      <c r="B42" s="11">
        <f aca="true" t="shared" si="13" ref="B42:L42">IF(ISERROR((B28/B14-1)*100),"",(B28/B14-1)*100)</f>
      </c>
      <c r="C42" s="11">
        <f t="shared" si="13"/>
      </c>
      <c r="D42" s="11">
        <f t="shared" si="13"/>
      </c>
      <c r="E42" s="11">
        <f t="shared" si="13"/>
      </c>
      <c r="F42" s="11">
        <f t="shared" si="13"/>
      </c>
      <c r="G42" s="11">
        <f t="shared" si="13"/>
      </c>
      <c r="H42" s="11">
        <f t="shared" si="13"/>
      </c>
      <c r="I42" s="11">
        <f t="shared" si="13"/>
      </c>
      <c r="J42" s="11">
        <f t="shared" si="13"/>
      </c>
      <c r="K42" s="11">
        <f t="shared" si="13"/>
      </c>
      <c r="L42" s="11">
        <f t="shared" si="13"/>
      </c>
    </row>
    <row r="43" spans="1:12" ht="13.5">
      <c r="A43" s="5"/>
      <c r="B43" s="11">
        <f aca="true" t="shared" si="14" ref="B43:L43">IF(ISERROR((B29/B15-1)*100),"",(B29/B15-1)*100)</f>
      </c>
      <c r="C43" s="11">
        <f t="shared" si="14"/>
      </c>
      <c r="D43" s="11">
        <f t="shared" si="14"/>
      </c>
      <c r="E43" s="11">
        <f t="shared" si="14"/>
      </c>
      <c r="F43" s="11">
        <f t="shared" si="14"/>
      </c>
      <c r="G43" s="11">
        <f t="shared" si="14"/>
      </c>
      <c r="H43" s="11">
        <f t="shared" si="14"/>
      </c>
      <c r="I43" s="11">
        <f t="shared" si="14"/>
      </c>
      <c r="J43" s="11">
        <f t="shared" si="14"/>
      </c>
      <c r="K43" s="11">
        <f t="shared" si="14"/>
      </c>
      <c r="L43" s="11">
        <f t="shared" si="14"/>
      </c>
    </row>
    <row r="45" spans="1:12" ht="13.5">
      <c r="A45" t="s">
        <v>93</v>
      </c>
      <c r="L45" s="14" t="s">
        <v>3</v>
      </c>
    </row>
    <row r="46" spans="1:12" ht="13.5">
      <c r="A46" s="6"/>
      <c r="B46" s="3" t="s">
        <v>57</v>
      </c>
      <c r="C46" s="3" t="s">
        <v>58</v>
      </c>
      <c r="D46" s="3" t="s">
        <v>59</v>
      </c>
      <c r="E46" s="3" t="s">
        <v>60</v>
      </c>
      <c r="F46" s="3" t="s">
        <v>61</v>
      </c>
      <c r="G46" s="3" t="s">
        <v>62</v>
      </c>
      <c r="H46" s="3" t="s">
        <v>63</v>
      </c>
      <c r="I46" s="3" t="s">
        <v>64</v>
      </c>
      <c r="J46" s="3" t="s">
        <v>65</v>
      </c>
      <c r="K46" s="3" t="s">
        <v>89</v>
      </c>
      <c r="L46" s="3" t="s">
        <v>0</v>
      </c>
    </row>
    <row r="47" spans="1:12" ht="13.5">
      <c r="A47" s="4" t="s">
        <v>66</v>
      </c>
      <c r="B47" s="9">
        <f aca="true" t="shared" si="15" ref="B47:L47">B19-B5</f>
        <v>0</v>
      </c>
      <c r="C47" s="9">
        <f t="shared" si="15"/>
        <v>0</v>
      </c>
      <c r="D47" s="9">
        <f t="shared" si="15"/>
        <v>0</v>
      </c>
      <c r="E47" s="9">
        <f t="shared" si="15"/>
        <v>0</v>
      </c>
      <c r="F47" s="9">
        <f t="shared" si="15"/>
        <v>0</v>
      </c>
      <c r="G47" s="9">
        <f t="shared" si="15"/>
        <v>0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</row>
    <row r="48" spans="1:12" ht="13.5">
      <c r="A48" s="4" t="s">
        <v>67</v>
      </c>
      <c r="B48" s="15">
        <f aca="true" t="shared" si="16" ref="B48:L48">B20-B6</f>
        <v>0</v>
      </c>
      <c r="C48" s="15">
        <f t="shared" si="16"/>
        <v>0</v>
      </c>
      <c r="D48" s="15">
        <f t="shared" si="16"/>
        <v>0</v>
      </c>
      <c r="E48" s="15">
        <f t="shared" si="16"/>
        <v>0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>
        <f t="shared" si="16"/>
        <v>0</v>
      </c>
      <c r="J48" s="15">
        <f t="shared" si="16"/>
        <v>0</v>
      </c>
      <c r="K48" s="15">
        <f t="shared" si="16"/>
        <v>0</v>
      </c>
      <c r="L48" s="15">
        <f t="shared" si="16"/>
        <v>0</v>
      </c>
    </row>
    <row r="49" spans="1:12" ht="13.5">
      <c r="A49" s="4" t="s">
        <v>68</v>
      </c>
      <c r="B49" s="15">
        <f aca="true" t="shared" si="17" ref="B49:L49">B21-B7</f>
        <v>0</v>
      </c>
      <c r="C49" s="15">
        <f t="shared" si="17"/>
        <v>0</v>
      </c>
      <c r="D49" s="15">
        <f t="shared" si="17"/>
        <v>0</v>
      </c>
      <c r="E49" s="15">
        <f t="shared" si="17"/>
        <v>0</v>
      </c>
      <c r="F49" s="15">
        <f t="shared" si="17"/>
        <v>0</v>
      </c>
      <c r="G49" s="15">
        <f t="shared" si="17"/>
        <v>0</v>
      </c>
      <c r="H49" s="15">
        <f t="shared" si="17"/>
        <v>0</v>
      </c>
      <c r="I49" s="15">
        <f t="shared" si="17"/>
        <v>0</v>
      </c>
      <c r="J49" s="15">
        <f t="shared" si="17"/>
        <v>0</v>
      </c>
      <c r="K49" s="15">
        <f t="shared" si="17"/>
        <v>0</v>
      </c>
      <c r="L49" s="15">
        <f t="shared" si="17"/>
        <v>0</v>
      </c>
    </row>
    <row r="50" spans="1:12" ht="13.5">
      <c r="A50" s="4" t="s">
        <v>69</v>
      </c>
      <c r="B50" s="15">
        <f aca="true" t="shared" si="18" ref="B50:L50">B22-B8</f>
        <v>0</v>
      </c>
      <c r="C50" s="15">
        <f t="shared" si="18"/>
        <v>0</v>
      </c>
      <c r="D50" s="15">
        <f t="shared" si="18"/>
        <v>0</v>
      </c>
      <c r="E50" s="15">
        <f t="shared" si="18"/>
        <v>0</v>
      </c>
      <c r="F50" s="15">
        <f t="shared" si="18"/>
        <v>0</v>
      </c>
      <c r="G50" s="15">
        <f t="shared" si="18"/>
        <v>0</v>
      </c>
      <c r="H50" s="15">
        <f t="shared" si="18"/>
        <v>0</v>
      </c>
      <c r="I50" s="15">
        <f t="shared" si="18"/>
        <v>0</v>
      </c>
      <c r="J50" s="15">
        <f t="shared" si="18"/>
        <v>0</v>
      </c>
      <c r="K50" s="15">
        <f t="shared" si="18"/>
        <v>0</v>
      </c>
      <c r="L50" s="15">
        <f t="shared" si="18"/>
        <v>0</v>
      </c>
    </row>
    <row r="51" spans="1:12" ht="13.5">
      <c r="A51" s="4" t="s">
        <v>70</v>
      </c>
      <c r="B51" s="15">
        <f aca="true" t="shared" si="19" ref="B51:L51">B23-B9</f>
        <v>0</v>
      </c>
      <c r="C51" s="15">
        <f t="shared" si="19"/>
        <v>0</v>
      </c>
      <c r="D51" s="15">
        <f t="shared" si="19"/>
        <v>0</v>
      </c>
      <c r="E51" s="15">
        <f t="shared" si="19"/>
        <v>0</v>
      </c>
      <c r="F51" s="15">
        <f t="shared" si="19"/>
        <v>0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0</v>
      </c>
      <c r="L51" s="15">
        <f t="shared" si="19"/>
        <v>0</v>
      </c>
    </row>
    <row r="52" spans="1:12" ht="13.5">
      <c r="A52" s="4" t="s">
        <v>71</v>
      </c>
      <c r="B52" s="15">
        <f aca="true" t="shared" si="20" ref="B52:L52">B24-B10</f>
        <v>0</v>
      </c>
      <c r="C52" s="15">
        <f t="shared" si="20"/>
        <v>0</v>
      </c>
      <c r="D52" s="15">
        <f t="shared" si="20"/>
        <v>0</v>
      </c>
      <c r="E52" s="15">
        <f t="shared" si="20"/>
        <v>0</v>
      </c>
      <c r="F52" s="15">
        <f t="shared" si="20"/>
        <v>0</v>
      </c>
      <c r="G52" s="15">
        <f t="shared" si="20"/>
        <v>0</v>
      </c>
      <c r="H52" s="15">
        <f t="shared" si="20"/>
        <v>0</v>
      </c>
      <c r="I52" s="15">
        <f t="shared" si="20"/>
        <v>0</v>
      </c>
      <c r="J52" s="15">
        <f t="shared" si="20"/>
        <v>0</v>
      </c>
      <c r="K52" s="15">
        <f t="shared" si="20"/>
        <v>0</v>
      </c>
      <c r="L52" s="15">
        <f t="shared" si="20"/>
        <v>0</v>
      </c>
    </row>
    <row r="53" spans="1:12" ht="13.5">
      <c r="A53" s="4" t="s">
        <v>72</v>
      </c>
      <c r="B53" s="15">
        <f aca="true" t="shared" si="21" ref="B53:L53">B25-B11</f>
        <v>0</v>
      </c>
      <c r="C53" s="15">
        <f t="shared" si="21"/>
        <v>0</v>
      </c>
      <c r="D53" s="15">
        <f t="shared" si="21"/>
        <v>0</v>
      </c>
      <c r="E53" s="15">
        <f t="shared" si="21"/>
        <v>0</v>
      </c>
      <c r="F53" s="15">
        <f t="shared" si="21"/>
        <v>0</v>
      </c>
      <c r="G53" s="15">
        <f t="shared" si="21"/>
        <v>0</v>
      </c>
      <c r="H53" s="15">
        <f t="shared" si="21"/>
        <v>0</v>
      </c>
      <c r="I53" s="15">
        <f t="shared" si="21"/>
        <v>0</v>
      </c>
      <c r="J53" s="15">
        <f t="shared" si="21"/>
        <v>0</v>
      </c>
      <c r="K53" s="15">
        <f t="shared" si="21"/>
        <v>0</v>
      </c>
      <c r="L53" s="15">
        <f t="shared" si="21"/>
        <v>0</v>
      </c>
    </row>
    <row r="54" spans="1:12" ht="13.5">
      <c r="A54" s="4" t="s">
        <v>73</v>
      </c>
      <c r="B54" s="15">
        <f aca="true" t="shared" si="22" ref="B54:L54">B26-B12</f>
        <v>0</v>
      </c>
      <c r="C54" s="15">
        <f t="shared" si="22"/>
        <v>0</v>
      </c>
      <c r="D54" s="15">
        <f t="shared" si="22"/>
        <v>0</v>
      </c>
      <c r="E54" s="15">
        <f t="shared" si="22"/>
        <v>0</v>
      </c>
      <c r="F54" s="15">
        <f t="shared" si="22"/>
        <v>0</v>
      </c>
      <c r="G54" s="15">
        <f t="shared" si="22"/>
        <v>0</v>
      </c>
      <c r="H54" s="15">
        <f t="shared" si="22"/>
        <v>0</v>
      </c>
      <c r="I54" s="15">
        <f t="shared" si="22"/>
        <v>0</v>
      </c>
      <c r="J54" s="15">
        <f t="shared" si="22"/>
        <v>0</v>
      </c>
      <c r="K54" s="15">
        <f t="shared" si="22"/>
        <v>0</v>
      </c>
      <c r="L54" s="15">
        <f t="shared" si="22"/>
        <v>0</v>
      </c>
    </row>
    <row r="55" spans="1:12" ht="13.5">
      <c r="A55" s="4" t="s">
        <v>74</v>
      </c>
      <c r="B55" s="15">
        <f aca="true" t="shared" si="23" ref="B55:L55">B27-B13</f>
        <v>0</v>
      </c>
      <c r="C55" s="15">
        <f t="shared" si="23"/>
        <v>0</v>
      </c>
      <c r="D55" s="15">
        <f t="shared" si="23"/>
        <v>0</v>
      </c>
      <c r="E55" s="15">
        <f t="shared" si="23"/>
        <v>0</v>
      </c>
      <c r="F55" s="15">
        <f t="shared" si="23"/>
        <v>0</v>
      </c>
      <c r="G55" s="15">
        <f t="shared" si="23"/>
        <v>0</v>
      </c>
      <c r="H55" s="15">
        <f t="shared" si="23"/>
        <v>0</v>
      </c>
      <c r="I55" s="15">
        <f t="shared" si="23"/>
        <v>0</v>
      </c>
      <c r="J55" s="15">
        <f t="shared" si="23"/>
        <v>0</v>
      </c>
      <c r="K55" s="15">
        <f t="shared" si="23"/>
        <v>0</v>
      </c>
      <c r="L55" s="15">
        <f t="shared" si="23"/>
        <v>0</v>
      </c>
    </row>
    <row r="56" spans="1:12" ht="13.5">
      <c r="A56" s="4" t="s">
        <v>87</v>
      </c>
      <c r="B56" s="15">
        <f aca="true" t="shared" si="24" ref="B56:L56">B28-B14</f>
        <v>0</v>
      </c>
      <c r="C56" s="15">
        <f t="shared" si="24"/>
        <v>0</v>
      </c>
      <c r="D56" s="15">
        <f t="shared" si="24"/>
        <v>0</v>
      </c>
      <c r="E56" s="15">
        <f t="shared" si="24"/>
        <v>0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4"/>
        <v>0</v>
      </c>
      <c r="L56" s="15">
        <f t="shared" si="24"/>
        <v>0</v>
      </c>
    </row>
    <row r="57" spans="1:12" ht="13.5">
      <c r="A57" s="5"/>
      <c r="B57" s="15">
        <f aca="true" t="shared" si="25" ref="B57:L57">B29-B15</f>
        <v>0</v>
      </c>
      <c r="C57" s="15">
        <f t="shared" si="25"/>
        <v>0</v>
      </c>
      <c r="D57" s="15">
        <f t="shared" si="25"/>
        <v>0</v>
      </c>
      <c r="E57" s="15">
        <f t="shared" si="25"/>
        <v>0</v>
      </c>
      <c r="F57" s="15">
        <f t="shared" si="25"/>
        <v>0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</row>
    <row r="60" ht="13.5">
      <c r="A60" t="s">
        <v>79</v>
      </c>
    </row>
    <row r="62" spans="1:25" ht="13.5">
      <c r="A62" t="s">
        <v>90</v>
      </c>
      <c r="L62" s="14" t="s">
        <v>1</v>
      </c>
      <c r="N62" t="s">
        <v>94</v>
      </c>
      <c r="Y62" s="14" t="s">
        <v>7</v>
      </c>
    </row>
    <row r="63" spans="1:25" ht="13.5">
      <c r="A63" s="19"/>
      <c r="B63" s="20" t="s">
        <v>22</v>
      </c>
      <c r="C63" s="20" t="s">
        <v>23</v>
      </c>
      <c r="D63" s="20" t="s">
        <v>24</v>
      </c>
      <c r="E63" s="20" t="s">
        <v>25</v>
      </c>
      <c r="F63" s="20" t="s">
        <v>26</v>
      </c>
      <c r="G63" s="20" t="s">
        <v>27</v>
      </c>
      <c r="H63" s="20" t="s">
        <v>28</v>
      </c>
      <c r="I63" s="20" t="s">
        <v>29</v>
      </c>
      <c r="J63" s="20" t="s">
        <v>30</v>
      </c>
      <c r="K63" s="20" t="s">
        <v>88</v>
      </c>
      <c r="L63" s="20" t="s">
        <v>0</v>
      </c>
      <c r="N63" s="53"/>
      <c r="O63" s="54" t="s">
        <v>57</v>
      </c>
      <c r="P63" s="54" t="s">
        <v>58</v>
      </c>
      <c r="Q63" s="54" t="s">
        <v>59</v>
      </c>
      <c r="R63" s="54" t="s">
        <v>60</v>
      </c>
      <c r="S63" s="54" t="s">
        <v>61</v>
      </c>
      <c r="T63" s="54" t="s">
        <v>62</v>
      </c>
      <c r="U63" s="54" t="s">
        <v>63</v>
      </c>
      <c r="V63" s="54" t="s">
        <v>64</v>
      </c>
      <c r="W63" s="54" t="s">
        <v>65</v>
      </c>
      <c r="X63" s="54" t="s">
        <v>89</v>
      </c>
      <c r="Y63" s="54" t="s">
        <v>0</v>
      </c>
    </row>
    <row r="64" spans="1:25" ht="13.5">
      <c r="A64" s="4" t="s">
        <v>66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>
        <f aca="true" t="shared" si="26" ref="L64:L74">SUM(B64:K64)</f>
        <v>0</v>
      </c>
      <c r="N64" s="4" t="s">
        <v>66</v>
      </c>
      <c r="O64" s="7">
        <f>IF(ISERROR(B64/B5),0,(B64/B5))</f>
        <v>0</v>
      </c>
      <c r="P64" s="7">
        <f aca="true" t="shared" si="27" ref="P64:Y64">IF(ISERROR(C64/C5),0,(C64/C5))</f>
        <v>0</v>
      </c>
      <c r="Q64" s="7">
        <f t="shared" si="27"/>
        <v>0</v>
      </c>
      <c r="R64" s="7">
        <f t="shared" si="27"/>
        <v>0</v>
      </c>
      <c r="S64" s="7">
        <f t="shared" si="27"/>
        <v>0</v>
      </c>
      <c r="T64" s="7">
        <f t="shared" si="27"/>
        <v>0</v>
      </c>
      <c r="U64" s="7">
        <f t="shared" si="27"/>
        <v>0</v>
      </c>
      <c r="V64" s="7">
        <f t="shared" si="27"/>
        <v>0</v>
      </c>
      <c r="W64" s="7">
        <f t="shared" si="27"/>
        <v>0</v>
      </c>
      <c r="X64" s="7">
        <f t="shared" si="27"/>
        <v>0</v>
      </c>
      <c r="Y64" s="7">
        <f t="shared" si="27"/>
        <v>0</v>
      </c>
    </row>
    <row r="65" spans="1:25" ht="13.5">
      <c r="A65" s="4" t="s">
        <v>67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2">
        <f t="shared" si="26"/>
        <v>0</v>
      </c>
      <c r="N65" s="4" t="s">
        <v>67</v>
      </c>
      <c r="O65" s="7">
        <f aca="true" t="shared" si="28" ref="O65:Y74">IF(ISERROR(B65/B6),0,(B65/B6))</f>
        <v>0</v>
      </c>
      <c r="P65" s="7">
        <f t="shared" si="28"/>
        <v>0</v>
      </c>
      <c r="Q65" s="7">
        <f t="shared" si="28"/>
        <v>0</v>
      </c>
      <c r="R65" s="7">
        <f t="shared" si="28"/>
        <v>0</v>
      </c>
      <c r="S65" s="7">
        <f t="shared" si="28"/>
        <v>0</v>
      </c>
      <c r="T65" s="7">
        <f t="shared" si="28"/>
        <v>0</v>
      </c>
      <c r="U65" s="7">
        <f t="shared" si="28"/>
        <v>0</v>
      </c>
      <c r="V65" s="7">
        <f t="shared" si="28"/>
        <v>0</v>
      </c>
      <c r="W65" s="7">
        <f t="shared" si="28"/>
        <v>0</v>
      </c>
      <c r="X65" s="7">
        <f t="shared" si="28"/>
        <v>0</v>
      </c>
      <c r="Y65" s="7">
        <f t="shared" si="28"/>
        <v>0</v>
      </c>
    </row>
    <row r="66" spans="1:25" ht="13.5">
      <c r="A66" s="4" t="s">
        <v>68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2">
        <f t="shared" si="26"/>
        <v>0</v>
      </c>
      <c r="N66" s="4" t="s">
        <v>68</v>
      </c>
      <c r="O66" s="7">
        <f t="shared" si="28"/>
        <v>0</v>
      </c>
      <c r="P66" s="7">
        <f t="shared" si="28"/>
        <v>0</v>
      </c>
      <c r="Q66" s="7">
        <f t="shared" si="28"/>
        <v>0</v>
      </c>
      <c r="R66" s="7">
        <f t="shared" si="28"/>
        <v>0</v>
      </c>
      <c r="S66" s="7">
        <f t="shared" si="28"/>
        <v>0</v>
      </c>
      <c r="T66" s="7">
        <f t="shared" si="28"/>
        <v>0</v>
      </c>
      <c r="U66" s="7">
        <f t="shared" si="28"/>
        <v>0</v>
      </c>
      <c r="V66" s="7">
        <f t="shared" si="28"/>
        <v>0</v>
      </c>
      <c r="W66" s="7">
        <f t="shared" si="28"/>
        <v>0</v>
      </c>
      <c r="X66" s="7">
        <f t="shared" si="28"/>
        <v>0</v>
      </c>
      <c r="Y66" s="7">
        <f t="shared" si="28"/>
        <v>0</v>
      </c>
    </row>
    <row r="67" spans="1:25" ht="13.5">
      <c r="A67" s="4" t="s">
        <v>69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2">
        <f t="shared" si="26"/>
        <v>0</v>
      </c>
      <c r="N67" s="4" t="s">
        <v>69</v>
      </c>
      <c r="O67" s="7">
        <f t="shared" si="28"/>
        <v>0</v>
      </c>
      <c r="P67" s="7">
        <f t="shared" si="28"/>
        <v>0</v>
      </c>
      <c r="Q67" s="7">
        <f t="shared" si="28"/>
        <v>0</v>
      </c>
      <c r="R67" s="7">
        <f t="shared" si="28"/>
        <v>0</v>
      </c>
      <c r="S67" s="7">
        <f t="shared" si="28"/>
        <v>0</v>
      </c>
      <c r="T67" s="7">
        <f t="shared" si="28"/>
        <v>0</v>
      </c>
      <c r="U67" s="7">
        <f t="shared" si="28"/>
        <v>0</v>
      </c>
      <c r="V67" s="7">
        <f t="shared" si="28"/>
        <v>0</v>
      </c>
      <c r="W67" s="7">
        <f t="shared" si="28"/>
        <v>0</v>
      </c>
      <c r="X67" s="7">
        <f t="shared" si="28"/>
        <v>0</v>
      </c>
      <c r="Y67" s="7">
        <f t="shared" si="28"/>
        <v>0</v>
      </c>
    </row>
    <row r="68" spans="1:25" ht="13.5">
      <c r="A68" s="4" t="s">
        <v>70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>
        <f t="shared" si="26"/>
        <v>0</v>
      </c>
      <c r="N68" s="4" t="s">
        <v>70</v>
      </c>
      <c r="O68" s="7">
        <f t="shared" si="28"/>
        <v>0</v>
      </c>
      <c r="P68" s="7">
        <f t="shared" si="28"/>
        <v>0</v>
      </c>
      <c r="Q68" s="7">
        <f t="shared" si="28"/>
        <v>0</v>
      </c>
      <c r="R68" s="7">
        <f t="shared" si="28"/>
        <v>0</v>
      </c>
      <c r="S68" s="7">
        <f t="shared" si="28"/>
        <v>0</v>
      </c>
      <c r="T68" s="7">
        <f t="shared" si="28"/>
        <v>0</v>
      </c>
      <c r="U68" s="7">
        <f t="shared" si="28"/>
        <v>0</v>
      </c>
      <c r="V68" s="7">
        <f t="shared" si="28"/>
        <v>0</v>
      </c>
      <c r="W68" s="7">
        <f t="shared" si="28"/>
        <v>0</v>
      </c>
      <c r="X68" s="7">
        <f t="shared" si="28"/>
        <v>0</v>
      </c>
      <c r="Y68" s="7">
        <f t="shared" si="28"/>
        <v>0</v>
      </c>
    </row>
    <row r="69" spans="1:25" ht="13.5">
      <c r="A69" s="4" t="s">
        <v>71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2">
        <f t="shared" si="26"/>
        <v>0</v>
      </c>
      <c r="N69" s="4" t="s">
        <v>71</v>
      </c>
      <c r="O69" s="7">
        <f t="shared" si="28"/>
        <v>0</v>
      </c>
      <c r="P69" s="7">
        <f t="shared" si="28"/>
        <v>0</v>
      </c>
      <c r="Q69" s="7">
        <f t="shared" si="28"/>
        <v>0</v>
      </c>
      <c r="R69" s="7">
        <f t="shared" si="28"/>
        <v>0</v>
      </c>
      <c r="S69" s="7">
        <f t="shared" si="28"/>
        <v>0</v>
      </c>
      <c r="T69" s="7">
        <f t="shared" si="28"/>
        <v>0</v>
      </c>
      <c r="U69" s="7">
        <f t="shared" si="28"/>
        <v>0</v>
      </c>
      <c r="V69" s="7">
        <f t="shared" si="28"/>
        <v>0</v>
      </c>
      <c r="W69" s="7">
        <f t="shared" si="28"/>
        <v>0</v>
      </c>
      <c r="X69" s="7">
        <f t="shared" si="28"/>
        <v>0</v>
      </c>
      <c r="Y69" s="7">
        <f t="shared" si="28"/>
        <v>0</v>
      </c>
    </row>
    <row r="70" spans="1:25" ht="13.5">
      <c r="A70" s="4" t="s">
        <v>72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2">
        <f t="shared" si="26"/>
        <v>0</v>
      </c>
      <c r="N70" s="4" t="s">
        <v>72</v>
      </c>
      <c r="O70" s="7">
        <f t="shared" si="28"/>
        <v>0</v>
      </c>
      <c r="P70" s="7">
        <f t="shared" si="28"/>
        <v>0</v>
      </c>
      <c r="Q70" s="7">
        <f t="shared" si="28"/>
        <v>0</v>
      </c>
      <c r="R70" s="7">
        <f t="shared" si="28"/>
        <v>0</v>
      </c>
      <c r="S70" s="7">
        <f t="shared" si="28"/>
        <v>0</v>
      </c>
      <c r="T70" s="7">
        <f t="shared" si="28"/>
        <v>0</v>
      </c>
      <c r="U70" s="7">
        <f t="shared" si="28"/>
        <v>0</v>
      </c>
      <c r="V70" s="7">
        <f t="shared" si="28"/>
        <v>0</v>
      </c>
      <c r="W70" s="7">
        <f t="shared" si="28"/>
        <v>0</v>
      </c>
      <c r="X70" s="7">
        <f t="shared" si="28"/>
        <v>0</v>
      </c>
      <c r="Y70" s="7">
        <f t="shared" si="28"/>
        <v>0</v>
      </c>
    </row>
    <row r="71" spans="1:25" ht="13.5">
      <c r="A71" s="4" t="s">
        <v>73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2">
        <f t="shared" si="26"/>
        <v>0</v>
      </c>
      <c r="N71" s="4" t="s">
        <v>73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</row>
    <row r="72" spans="1:25" ht="13.5">
      <c r="A72" s="4" t="s">
        <v>74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2">
        <f t="shared" si="26"/>
        <v>0</v>
      </c>
      <c r="N72" s="4" t="s">
        <v>74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</v>
      </c>
      <c r="Y72" s="7">
        <f t="shared" si="28"/>
        <v>0</v>
      </c>
    </row>
    <row r="73" spans="1:25" ht="13.5">
      <c r="A73" s="4" t="s">
        <v>87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2">
        <f t="shared" si="26"/>
        <v>0</v>
      </c>
      <c r="N73" s="4" t="s">
        <v>87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</row>
    <row r="74" spans="1:25" ht="13.5">
      <c r="A74" s="5"/>
      <c r="B74" s="13">
        <f aca="true" t="shared" si="29" ref="B74:K74">SUM(B64:B73)</f>
        <v>0</v>
      </c>
      <c r="C74" s="13">
        <f t="shared" si="29"/>
        <v>0</v>
      </c>
      <c r="D74" s="13">
        <f t="shared" si="29"/>
        <v>0</v>
      </c>
      <c r="E74" s="13">
        <f t="shared" si="29"/>
        <v>0</v>
      </c>
      <c r="F74" s="13">
        <f t="shared" si="29"/>
        <v>0</v>
      </c>
      <c r="G74" s="13">
        <f t="shared" si="29"/>
        <v>0</v>
      </c>
      <c r="H74" s="13">
        <f t="shared" si="29"/>
        <v>0</v>
      </c>
      <c r="I74" s="13">
        <f t="shared" si="29"/>
        <v>0</v>
      </c>
      <c r="J74" s="13">
        <f t="shared" si="29"/>
        <v>0</v>
      </c>
      <c r="K74" s="13">
        <f t="shared" si="29"/>
        <v>0</v>
      </c>
      <c r="L74" s="12">
        <f t="shared" si="26"/>
        <v>0</v>
      </c>
      <c r="N74" s="5"/>
      <c r="O74" s="7">
        <f t="shared" si="28"/>
        <v>0</v>
      </c>
      <c r="P74" s="7">
        <f t="shared" si="28"/>
        <v>0</v>
      </c>
      <c r="Q74" s="7">
        <f t="shared" si="28"/>
        <v>0</v>
      </c>
      <c r="R74" s="7">
        <f t="shared" si="28"/>
        <v>0</v>
      </c>
      <c r="S74" s="7">
        <f t="shared" si="28"/>
        <v>0</v>
      </c>
      <c r="T74" s="7">
        <f t="shared" si="28"/>
        <v>0</v>
      </c>
      <c r="U74" s="7">
        <f t="shared" si="28"/>
        <v>0</v>
      </c>
      <c r="V74" s="7">
        <f t="shared" si="28"/>
        <v>0</v>
      </c>
      <c r="W74" s="7">
        <f t="shared" si="28"/>
        <v>0</v>
      </c>
      <c r="X74" s="7">
        <f t="shared" si="28"/>
        <v>0</v>
      </c>
      <c r="Y74" s="7">
        <f t="shared" si="28"/>
        <v>0</v>
      </c>
    </row>
    <row r="76" spans="1:25" ht="13.5">
      <c r="A76" t="s">
        <v>91</v>
      </c>
      <c r="L76" s="14" t="s">
        <v>1</v>
      </c>
      <c r="N76" t="s">
        <v>95</v>
      </c>
      <c r="Y76" s="14" t="s">
        <v>7</v>
      </c>
    </row>
    <row r="77" spans="1:25" ht="13.5">
      <c r="A77" s="21"/>
      <c r="B77" s="20" t="s">
        <v>22</v>
      </c>
      <c r="C77" s="20" t="s">
        <v>23</v>
      </c>
      <c r="D77" s="20" t="s">
        <v>24</v>
      </c>
      <c r="E77" s="20" t="s">
        <v>25</v>
      </c>
      <c r="F77" s="20" t="s">
        <v>26</v>
      </c>
      <c r="G77" s="20" t="s">
        <v>27</v>
      </c>
      <c r="H77" s="20" t="s">
        <v>28</v>
      </c>
      <c r="I77" s="20" t="s">
        <v>29</v>
      </c>
      <c r="J77" s="20" t="s">
        <v>30</v>
      </c>
      <c r="K77" s="20" t="s">
        <v>88</v>
      </c>
      <c r="L77" s="20" t="s">
        <v>0</v>
      </c>
      <c r="N77" s="53"/>
      <c r="O77" s="54" t="s">
        <v>57</v>
      </c>
      <c r="P77" s="54" t="s">
        <v>58</v>
      </c>
      <c r="Q77" s="54" t="s">
        <v>59</v>
      </c>
      <c r="R77" s="54" t="s">
        <v>60</v>
      </c>
      <c r="S77" s="54" t="s">
        <v>61</v>
      </c>
      <c r="T77" s="54" t="s">
        <v>62</v>
      </c>
      <c r="U77" s="54" t="s">
        <v>63</v>
      </c>
      <c r="V77" s="54" t="s">
        <v>64</v>
      </c>
      <c r="W77" s="54" t="s">
        <v>65</v>
      </c>
      <c r="X77" s="54" t="s">
        <v>89</v>
      </c>
      <c r="Y77" s="54" t="s">
        <v>0</v>
      </c>
    </row>
    <row r="78" spans="1:25" ht="13.5">
      <c r="A78" s="4" t="s">
        <v>66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>
        <f aca="true" t="shared" si="30" ref="L78:L88">SUM(B78:K78)</f>
        <v>0</v>
      </c>
      <c r="N78" s="4" t="s">
        <v>66</v>
      </c>
      <c r="O78" s="7">
        <f>IF(ISERROR(B78/B19),0,(B78/B19))</f>
        <v>0</v>
      </c>
      <c r="P78" s="7">
        <f aca="true" t="shared" si="31" ref="P78:Y78">IF(ISERROR(C78/C19),0,(C78/C19))</f>
        <v>0</v>
      </c>
      <c r="Q78" s="7">
        <f t="shared" si="31"/>
        <v>0</v>
      </c>
      <c r="R78" s="7">
        <f t="shared" si="31"/>
        <v>0</v>
      </c>
      <c r="S78" s="7">
        <f t="shared" si="31"/>
        <v>0</v>
      </c>
      <c r="T78" s="7">
        <f t="shared" si="31"/>
        <v>0</v>
      </c>
      <c r="U78" s="7">
        <f t="shared" si="31"/>
        <v>0</v>
      </c>
      <c r="V78" s="7">
        <f t="shared" si="31"/>
        <v>0</v>
      </c>
      <c r="W78" s="7">
        <f t="shared" si="31"/>
        <v>0</v>
      </c>
      <c r="X78" s="7">
        <f t="shared" si="31"/>
        <v>0</v>
      </c>
      <c r="Y78" s="7">
        <f t="shared" si="31"/>
        <v>0</v>
      </c>
    </row>
    <row r="79" spans="1:25" ht="13.5">
      <c r="A79" s="4" t="s">
        <v>67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2">
        <f t="shared" si="30"/>
        <v>0</v>
      </c>
      <c r="N79" s="4" t="s">
        <v>67</v>
      </c>
      <c r="O79" s="7">
        <f aca="true" t="shared" si="32" ref="O79:Y88">IF(ISERROR(B79/B20),0,(B79/B20))</f>
        <v>0</v>
      </c>
      <c r="P79" s="7">
        <f t="shared" si="32"/>
        <v>0</v>
      </c>
      <c r="Q79" s="7">
        <f t="shared" si="32"/>
        <v>0</v>
      </c>
      <c r="R79" s="7">
        <f t="shared" si="32"/>
        <v>0</v>
      </c>
      <c r="S79" s="7">
        <f t="shared" si="32"/>
        <v>0</v>
      </c>
      <c r="T79" s="7">
        <f t="shared" si="32"/>
        <v>0</v>
      </c>
      <c r="U79" s="7">
        <f t="shared" si="32"/>
        <v>0</v>
      </c>
      <c r="V79" s="7">
        <f t="shared" si="32"/>
        <v>0</v>
      </c>
      <c r="W79" s="7">
        <f t="shared" si="32"/>
        <v>0</v>
      </c>
      <c r="X79" s="7">
        <f t="shared" si="32"/>
        <v>0</v>
      </c>
      <c r="Y79" s="7">
        <f t="shared" si="32"/>
        <v>0</v>
      </c>
    </row>
    <row r="80" spans="1:25" ht="13.5">
      <c r="A80" s="4" t="s">
        <v>68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2">
        <f t="shared" si="30"/>
        <v>0</v>
      </c>
      <c r="N80" s="4" t="s">
        <v>68</v>
      </c>
      <c r="O80" s="7">
        <f t="shared" si="32"/>
        <v>0</v>
      </c>
      <c r="P80" s="7">
        <f t="shared" si="32"/>
        <v>0</v>
      </c>
      <c r="Q80" s="7">
        <f t="shared" si="32"/>
        <v>0</v>
      </c>
      <c r="R80" s="7">
        <f t="shared" si="32"/>
        <v>0</v>
      </c>
      <c r="S80" s="7">
        <f t="shared" si="32"/>
        <v>0</v>
      </c>
      <c r="T80" s="7">
        <f t="shared" si="32"/>
        <v>0</v>
      </c>
      <c r="U80" s="7">
        <f t="shared" si="32"/>
        <v>0</v>
      </c>
      <c r="V80" s="7">
        <f t="shared" si="32"/>
        <v>0</v>
      </c>
      <c r="W80" s="7">
        <f t="shared" si="32"/>
        <v>0</v>
      </c>
      <c r="X80" s="7">
        <f t="shared" si="32"/>
        <v>0</v>
      </c>
      <c r="Y80" s="7">
        <f t="shared" si="32"/>
        <v>0</v>
      </c>
    </row>
    <row r="81" spans="1:25" ht="13.5">
      <c r="A81" s="4" t="s">
        <v>69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2">
        <f t="shared" si="30"/>
        <v>0</v>
      </c>
      <c r="N81" s="4" t="s">
        <v>69</v>
      </c>
      <c r="O81" s="7">
        <f t="shared" si="32"/>
        <v>0</v>
      </c>
      <c r="P81" s="7">
        <f t="shared" si="32"/>
        <v>0</v>
      </c>
      <c r="Q81" s="7">
        <f t="shared" si="32"/>
        <v>0</v>
      </c>
      <c r="R81" s="7">
        <f t="shared" si="32"/>
        <v>0</v>
      </c>
      <c r="S81" s="7">
        <f t="shared" si="32"/>
        <v>0</v>
      </c>
      <c r="T81" s="7">
        <f t="shared" si="32"/>
        <v>0</v>
      </c>
      <c r="U81" s="7">
        <f t="shared" si="32"/>
        <v>0</v>
      </c>
      <c r="V81" s="7">
        <f t="shared" si="32"/>
        <v>0</v>
      </c>
      <c r="W81" s="7">
        <f t="shared" si="32"/>
        <v>0</v>
      </c>
      <c r="X81" s="7">
        <f t="shared" si="32"/>
        <v>0</v>
      </c>
      <c r="Y81" s="7">
        <f t="shared" si="32"/>
        <v>0</v>
      </c>
    </row>
    <row r="82" spans="1:25" ht="13.5">
      <c r="A82" s="4" t="s">
        <v>70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2">
        <f t="shared" si="30"/>
        <v>0</v>
      </c>
      <c r="N82" s="4" t="s">
        <v>70</v>
      </c>
      <c r="O82" s="7">
        <f t="shared" si="32"/>
        <v>0</v>
      </c>
      <c r="P82" s="7">
        <f t="shared" si="32"/>
        <v>0</v>
      </c>
      <c r="Q82" s="7">
        <f t="shared" si="32"/>
        <v>0</v>
      </c>
      <c r="R82" s="7">
        <f t="shared" si="32"/>
        <v>0</v>
      </c>
      <c r="S82" s="7">
        <f t="shared" si="32"/>
        <v>0</v>
      </c>
      <c r="T82" s="7">
        <f t="shared" si="32"/>
        <v>0</v>
      </c>
      <c r="U82" s="7">
        <f t="shared" si="32"/>
        <v>0</v>
      </c>
      <c r="V82" s="7">
        <f t="shared" si="32"/>
        <v>0</v>
      </c>
      <c r="W82" s="7">
        <f t="shared" si="32"/>
        <v>0</v>
      </c>
      <c r="X82" s="7">
        <f t="shared" si="32"/>
        <v>0</v>
      </c>
      <c r="Y82" s="7">
        <f t="shared" si="32"/>
        <v>0</v>
      </c>
    </row>
    <row r="83" spans="1:25" ht="13.5">
      <c r="A83" s="4" t="s">
        <v>71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2">
        <f t="shared" si="30"/>
        <v>0</v>
      </c>
      <c r="N83" s="4" t="s">
        <v>71</v>
      </c>
      <c r="O83" s="7">
        <f t="shared" si="32"/>
        <v>0</v>
      </c>
      <c r="P83" s="7">
        <f t="shared" si="32"/>
        <v>0</v>
      </c>
      <c r="Q83" s="7">
        <f t="shared" si="32"/>
        <v>0</v>
      </c>
      <c r="R83" s="7">
        <f t="shared" si="32"/>
        <v>0</v>
      </c>
      <c r="S83" s="7">
        <f t="shared" si="32"/>
        <v>0</v>
      </c>
      <c r="T83" s="7">
        <f t="shared" si="32"/>
        <v>0</v>
      </c>
      <c r="U83" s="7">
        <f t="shared" si="32"/>
        <v>0</v>
      </c>
      <c r="V83" s="7">
        <f t="shared" si="32"/>
        <v>0</v>
      </c>
      <c r="W83" s="7">
        <f t="shared" si="32"/>
        <v>0</v>
      </c>
      <c r="X83" s="7">
        <f t="shared" si="32"/>
        <v>0</v>
      </c>
      <c r="Y83" s="7">
        <f t="shared" si="32"/>
        <v>0</v>
      </c>
    </row>
    <row r="84" spans="1:25" ht="13.5">
      <c r="A84" s="4" t="s">
        <v>72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2">
        <f t="shared" si="30"/>
        <v>0</v>
      </c>
      <c r="N84" s="4" t="s">
        <v>72</v>
      </c>
      <c r="O84" s="7">
        <f t="shared" si="32"/>
        <v>0</v>
      </c>
      <c r="P84" s="7">
        <f t="shared" si="32"/>
        <v>0</v>
      </c>
      <c r="Q84" s="7">
        <f t="shared" si="32"/>
        <v>0</v>
      </c>
      <c r="R84" s="7">
        <f t="shared" si="32"/>
        <v>0</v>
      </c>
      <c r="S84" s="7">
        <f t="shared" si="32"/>
        <v>0</v>
      </c>
      <c r="T84" s="7">
        <f t="shared" si="32"/>
        <v>0</v>
      </c>
      <c r="U84" s="7">
        <f t="shared" si="32"/>
        <v>0</v>
      </c>
      <c r="V84" s="7">
        <f t="shared" si="32"/>
        <v>0</v>
      </c>
      <c r="W84" s="7">
        <f t="shared" si="32"/>
        <v>0</v>
      </c>
      <c r="X84" s="7">
        <f t="shared" si="32"/>
        <v>0</v>
      </c>
      <c r="Y84" s="7">
        <f t="shared" si="32"/>
        <v>0</v>
      </c>
    </row>
    <row r="85" spans="1:25" ht="13.5">
      <c r="A85" s="4" t="s">
        <v>73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2">
        <f t="shared" si="30"/>
        <v>0</v>
      </c>
      <c r="N85" s="4" t="s">
        <v>73</v>
      </c>
      <c r="O85" s="7">
        <f t="shared" si="32"/>
        <v>0</v>
      </c>
      <c r="P85" s="7">
        <f t="shared" si="32"/>
        <v>0</v>
      </c>
      <c r="Q85" s="7">
        <f t="shared" si="32"/>
        <v>0</v>
      </c>
      <c r="R85" s="7">
        <f t="shared" si="32"/>
        <v>0</v>
      </c>
      <c r="S85" s="7">
        <f t="shared" si="32"/>
        <v>0</v>
      </c>
      <c r="T85" s="7">
        <f t="shared" si="32"/>
        <v>0</v>
      </c>
      <c r="U85" s="7">
        <f t="shared" si="32"/>
        <v>0</v>
      </c>
      <c r="V85" s="7">
        <f t="shared" si="32"/>
        <v>0</v>
      </c>
      <c r="W85" s="7">
        <f t="shared" si="32"/>
        <v>0</v>
      </c>
      <c r="X85" s="7">
        <f t="shared" si="32"/>
        <v>0</v>
      </c>
      <c r="Y85" s="7">
        <f t="shared" si="32"/>
        <v>0</v>
      </c>
    </row>
    <row r="86" spans="1:25" ht="13.5">
      <c r="A86" s="4" t="s">
        <v>74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2">
        <f t="shared" si="30"/>
        <v>0</v>
      </c>
      <c r="N86" s="4" t="s">
        <v>74</v>
      </c>
      <c r="O86" s="7">
        <f t="shared" si="32"/>
        <v>0</v>
      </c>
      <c r="P86" s="7">
        <f t="shared" si="32"/>
        <v>0</v>
      </c>
      <c r="Q86" s="7">
        <f t="shared" si="32"/>
        <v>0</v>
      </c>
      <c r="R86" s="7">
        <f t="shared" si="32"/>
        <v>0</v>
      </c>
      <c r="S86" s="7">
        <f t="shared" si="32"/>
        <v>0</v>
      </c>
      <c r="T86" s="7">
        <f t="shared" si="32"/>
        <v>0</v>
      </c>
      <c r="U86" s="7">
        <f t="shared" si="32"/>
        <v>0</v>
      </c>
      <c r="V86" s="7">
        <f t="shared" si="32"/>
        <v>0</v>
      </c>
      <c r="W86" s="7">
        <f t="shared" si="32"/>
        <v>0</v>
      </c>
      <c r="X86" s="7">
        <f t="shared" si="32"/>
        <v>0</v>
      </c>
      <c r="Y86" s="7">
        <f t="shared" si="32"/>
        <v>0</v>
      </c>
    </row>
    <row r="87" spans="1:25" ht="13.5">
      <c r="A87" s="4" t="s">
        <v>87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2">
        <f t="shared" si="30"/>
        <v>0</v>
      </c>
      <c r="N87" s="4" t="s">
        <v>87</v>
      </c>
      <c r="O87" s="7">
        <f t="shared" si="32"/>
        <v>0</v>
      </c>
      <c r="P87" s="7">
        <f t="shared" si="32"/>
        <v>0</v>
      </c>
      <c r="Q87" s="7">
        <f t="shared" si="32"/>
        <v>0</v>
      </c>
      <c r="R87" s="7">
        <f t="shared" si="32"/>
        <v>0</v>
      </c>
      <c r="S87" s="7">
        <f t="shared" si="32"/>
        <v>0</v>
      </c>
      <c r="T87" s="7">
        <f t="shared" si="32"/>
        <v>0</v>
      </c>
      <c r="U87" s="7">
        <f t="shared" si="32"/>
        <v>0</v>
      </c>
      <c r="V87" s="7">
        <f t="shared" si="32"/>
        <v>0</v>
      </c>
      <c r="W87" s="7">
        <f t="shared" si="32"/>
        <v>0</v>
      </c>
      <c r="X87" s="7">
        <f t="shared" si="32"/>
        <v>0</v>
      </c>
      <c r="Y87" s="7">
        <f t="shared" si="32"/>
        <v>0</v>
      </c>
    </row>
    <row r="88" spans="1:25" ht="13.5">
      <c r="A88" s="5"/>
      <c r="B88" s="13">
        <f aca="true" t="shared" si="33" ref="B88:K88">SUM(B78:B87)</f>
        <v>0</v>
      </c>
      <c r="C88" s="13">
        <f t="shared" si="33"/>
        <v>0</v>
      </c>
      <c r="D88" s="13">
        <f t="shared" si="33"/>
        <v>0</v>
      </c>
      <c r="E88" s="13">
        <f t="shared" si="33"/>
        <v>0</v>
      </c>
      <c r="F88" s="13">
        <f t="shared" si="33"/>
        <v>0</v>
      </c>
      <c r="G88" s="13">
        <f t="shared" si="33"/>
        <v>0</v>
      </c>
      <c r="H88" s="13">
        <f t="shared" si="33"/>
        <v>0</v>
      </c>
      <c r="I88" s="13">
        <f t="shared" si="33"/>
        <v>0</v>
      </c>
      <c r="J88" s="13">
        <f t="shared" si="33"/>
        <v>0</v>
      </c>
      <c r="K88" s="13">
        <f t="shared" si="33"/>
        <v>0</v>
      </c>
      <c r="L88" s="12">
        <f t="shared" si="30"/>
        <v>0</v>
      </c>
      <c r="N88" s="5"/>
      <c r="O88" s="7">
        <f t="shared" si="32"/>
        <v>0</v>
      </c>
      <c r="P88" s="7">
        <f t="shared" si="32"/>
        <v>0</v>
      </c>
      <c r="Q88" s="7">
        <f t="shared" si="32"/>
        <v>0</v>
      </c>
      <c r="R88" s="7">
        <f t="shared" si="32"/>
        <v>0</v>
      </c>
      <c r="S88" s="7">
        <f t="shared" si="32"/>
        <v>0</v>
      </c>
      <c r="T88" s="7">
        <f t="shared" si="32"/>
        <v>0</v>
      </c>
      <c r="U88" s="7">
        <f t="shared" si="32"/>
        <v>0</v>
      </c>
      <c r="V88" s="7">
        <f t="shared" si="32"/>
        <v>0</v>
      </c>
      <c r="W88" s="7">
        <f t="shared" si="32"/>
        <v>0</v>
      </c>
      <c r="X88" s="7">
        <f t="shared" si="32"/>
        <v>0</v>
      </c>
      <c r="Y88" s="7">
        <f t="shared" si="32"/>
        <v>0</v>
      </c>
    </row>
    <row r="90" spans="1:25" ht="13.5">
      <c r="A90" t="s">
        <v>92</v>
      </c>
      <c r="L90" s="14" t="s">
        <v>2</v>
      </c>
      <c r="N90" s="52" t="s">
        <v>96</v>
      </c>
      <c r="Y90" s="14" t="s">
        <v>7</v>
      </c>
    </row>
    <row r="91" spans="1:25" ht="13.5">
      <c r="A91" s="21"/>
      <c r="B91" s="20" t="s">
        <v>22</v>
      </c>
      <c r="C91" s="20" t="s">
        <v>23</v>
      </c>
      <c r="D91" s="20" t="s">
        <v>24</v>
      </c>
      <c r="E91" s="20" t="s">
        <v>25</v>
      </c>
      <c r="F91" s="20" t="s">
        <v>26</v>
      </c>
      <c r="G91" s="20" t="s">
        <v>27</v>
      </c>
      <c r="H91" s="20" t="s">
        <v>28</v>
      </c>
      <c r="I91" s="20" t="s">
        <v>29</v>
      </c>
      <c r="J91" s="20" t="s">
        <v>30</v>
      </c>
      <c r="K91" s="20" t="s">
        <v>88</v>
      </c>
      <c r="L91" s="20" t="s">
        <v>0</v>
      </c>
      <c r="N91" s="53"/>
      <c r="O91" s="54" t="s">
        <v>57</v>
      </c>
      <c r="P91" s="54" t="s">
        <v>58</v>
      </c>
      <c r="Q91" s="54" t="s">
        <v>59</v>
      </c>
      <c r="R91" s="54" t="s">
        <v>60</v>
      </c>
      <c r="S91" s="54" t="s">
        <v>61</v>
      </c>
      <c r="T91" s="54" t="s">
        <v>62</v>
      </c>
      <c r="U91" s="54" t="s">
        <v>63</v>
      </c>
      <c r="V91" s="54" t="s">
        <v>64</v>
      </c>
      <c r="W91" s="54" t="s">
        <v>65</v>
      </c>
      <c r="X91" s="54" t="s">
        <v>89</v>
      </c>
      <c r="Y91" s="54" t="s">
        <v>0</v>
      </c>
    </row>
    <row r="92" spans="1:25" ht="13.5">
      <c r="A92" s="4" t="s">
        <v>66</v>
      </c>
      <c r="B92" s="10">
        <f aca="true" t="shared" si="34" ref="B92:L92">IF(ISERROR((B78/B64-1)*100),"",(B78/B64-1)*100)</f>
      </c>
      <c r="C92" s="10">
        <f t="shared" si="34"/>
      </c>
      <c r="D92" s="10">
        <f t="shared" si="34"/>
      </c>
      <c r="E92" s="10">
        <f t="shared" si="34"/>
      </c>
      <c r="F92" s="10">
        <f t="shared" si="34"/>
      </c>
      <c r="G92" s="10">
        <f t="shared" si="34"/>
      </c>
      <c r="H92" s="10">
        <f t="shared" si="34"/>
      </c>
      <c r="I92" s="10">
        <f t="shared" si="34"/>
      </c>
      <c r="J92" s="10">
        <f t="shared" si="34"/>
      </c>
      <c r="K92" s="10">
        <f t="shared" si="34"/>
      </c>
      <c r="L92" s="10">
        <f t="shared" si="34"/>
      </c>
      <c r="N92" s="4" t="s">
        <v>66</v>
      </c>
      <c r="O92" s="7">
        <f>IF(O64=0,0,O78-O64)</f>
        <v>0</v>
      </c>
      <c r="P92" s="7">
        <f aca="true" t="shared" si="35" ref="P92:Y92">IF(P64=0,0,P78-P64)</f>
        <v>0</v>
      </c>
      <c r="Q92" s="7">
        <f t="shared" si="35"/>
        <v>0</v>
      </c>
      <c r="R92" s="7">
        <f t="shared" si="35"/>
        <v>0</v>
      </c>
      <c r="S92" s="7">
        <f t="shared" si="35"/>
        <v>0</v>
      </c>
      <c r="T92" s="7">
        <f t="shared" si="35"/>
        <v>0</v>
      </c>
      <c r="U92" s="7">
        <f t="shared" si="35"/>
        <v>0</v>
      </c>
      <c r="V92" s="7">
        <f t="shared" si="35"/>
        <v>0</v>
      </c>
      <c r="W92" s="7">
        <f t="shared" si="35"/>
        <v>0</v>
      </c>
      <c r="X92" s="7">
        <f t="shared" si="35"/>
        <v>0</v>
      </c>
      <c r="Y92" s="7">
        <f t="shared" si="35"/>
        <v>0</v>
      </c>
    </row>
    <row r="93" spans="1:25" ht="13.5">
      <c r="A93" s="4" t="s">
        <v>67</v>
      </c>
      <c r="B93" s="11">
        <f aca="true" t="shared" si="36" ref="B93:L93">IF(ISERROR((B79/B65-1)*100),"",(B79/B65-1)*100)</f>
      </c>
      <c r="C93" s="11">
        <f t="shared" si="36"/>
      </c>
      <c r="D93" s="11">
        <f t="shared" si="36"/>
      </c>
      <c r="E93" s="11">
        <f t="shared" si="36"/>
      </c>
      <c r="F93" s="11">
        <f t="shared" si="36"/>
      </c>
      <c r="G93" s="11">
        <f t="shared" si="36"/>
      </c>
      <c r="H93" s="11">
        <f t="shared" si="36"/>
      </c>
      <c r="I93" s="11">
        <f t="shared" si="36"/>
      </c>
      <c r="J93" s="11">
        <f t="shared" si="36"/>
      </c>
      <c r="K93" s="11">
        <f t="shared" si="36"/>
      </c>
      <c r="L93" s="11">
        <f t="shared" si="36"/>
      </c>
      <c r="N93" s="4" t="s">
        <v>67</v>
      </c>
      <c r="O93" s="7">
        <f aca="true" t="shared" si="37" ref="O93:Y102">IF(O65=0,0,O79-O65)</f>
        <v>0</v>
      </c>
      <c r="P93" s="7">
        <f t="shared" si="37"/>
        <v>0</v>
      </c>
      <c r="Q93" s="7">
        <f t="shared" si="37"/>
        <v>0</v>
      </c>
      <c r="R93" s="7">
        <f t="shared" si="37"/>
        <v>0</v>
      </c>
      <c r="S93" s="7">
        <f t="shared" si="37"/>
        <v>0</v>
      </c>
      <c r="T93" s="7">
        <f t="shared" si="37"/>
        <v>0</v>
      </c>
      <c r="U93" s="7">
        <f t="shared" si="37"/>
        <v>0</v>
      </c>
      <c r="V93" s="7">
        <f t="shared" si="37"/>
        <v>0</v>
      </c>
      <c r="W93" s="7">
        <f t="shared" si="37"/>
        <v>0</v>
      </c>
      <c r="X93" s="7">
        <f t="shared" si="37"/>
        <v>0</v>
      </c>
      <c r="Y93" s="7">
        <f t="shared" si="37"/>
        <v>0</v>
      </c>
    </row>
    <row r="94" spans="1:25" ht="13.5">
      <c r="A94" s="4" t="s">
        <v>68</v>
      </c>
      <c r="B94" s="11">
        <f aca="true" t="shared" si="38" ref="B94:L94">IF(ISERROR((B80/B66-1)*100),"",(B80/B66-1)*100)</f>
      </c>
      <c r="C94" s="11">
        <f t="shared" si="38"/>
      </c>
      <c r="D94" s="11">
        <f t="shared" si="38"/>
      </c>
      <c r="E94" s="11">
        <f t="shared" si="38"/>
      </c>
      <c r="F94" s="11">
        <f t="shared" si="38"/>
      </c>
      <c r="G94" s="11">
        <f t="shared" si="38"/>
      </c>
      <c r="H94" s="11">
        <f t="shared" si="38"/>
      </c>
      <c r="I94" s="11">
        <f t="shared" si="38"/>
      </c>
      <c r="J94" s="11">
        <f t="shared" si="38"/>
      </c>
      <c r="K94" s="11">
        <f t="shared" si="38"/>
      </c>
      <c r="L94" s="11">
        <f t="shared" si="38"/>
      </c>
      <c r="N94" s="4" t="s">
        <v>68</v>
      </c>
      <c r="O94" s="7">
        <f t="shared" si="37"/>
        <v>0</v>
      </c>
      <c r="P94" s="7">
        <f t="shared" si="37"/>
        <v>0</v>
      </c>
      <c r="Q94" s="7">
        <f t="shared" si="37"/>
        <v>0</v>
      </c>
      <c r="R94" s="7">
        <f t="shared" si="37"/>
        <v>0</v>
      </c>
      <c r="S94" s="7">
        <f t="shared" si="37"/>
        <v>0</v>
      </c>
      <c r="T94" s="7">
        <f t="shared" si="37"/>
        <v>0</v>
      </c>
      <c r="U94" s="7">
        <f t="shared" si="37"/>
        <v>0</v>
      </c>
      <c r="V94" s="7">
        <f t="shared" si="37"/>
        <v>0</v>
      </c>
      <c r="W94" s="7">
        <f t="shared" si="37"/>
        <v>0</v>
      </c>
      <c r="X94" s="7">
        <f t="shared" si="37"/>
        <v>0</v>
      </c>
      <c r="Y94" s="7">
        <f t="shared" si="37"/>
        <v>0</v>
      </c>
    </row>
    <row r="95" spans="1:25" ht="13.5">
      <c r="A95" s="4" t="s">
        <v>69</v>
      </c>
      <c r="B95" s="11">
        <f aca="true" t="shared" si="39" ref="B95:L95">IF(ISERROR((B81/B67-1)*100),"",(B81/B67-1)*100)</f>
      </c>
      <c r="C95" s="11">
        <f t="shared" si="39"/>
      </c>
      <c r="D95" s="11">
        <f t="shared" si="39"/>
      </c>
      <c r="E95" s="11">
        <f t="shared" si="39"/>
      </c>
      <c r="F95" s="11">
        <f t="shared" si="39"/>
      </c>
      <c r="G95" s="11">
        <f t="shared" si="39"/>
      </c>
      <c r="H95" s="11">
        <f t="shared" si="39"/>
      </c>
      <c r="I95" s="11">
        <f t="shared" si="39"/>
      </c>
      <c r="J95" s="11">
        <f t="shared" si="39"/>
      </c>
      <c r="K95" s="11">
        <f t="shared" si="39"/>
      </c>
      <c r="L95" s="11">
        <f t="shared" si="39"/>
      </c>
      <c r="N95" s="4" t="s">
        <v>69</v>
      </c>
      <c r="O95" s="7">
        <f t="shared" si="37"/>
        <v>0</v>
      </c>
      <c r="P95" s="7">
        <f t="shared" si="37"/>
        <v>0</v>
      </c>
      <c r="Q95" s="7">
        <f t="shared" si="37"/>
        <v>0</v>
      </c>
      <c r="R95" s="7">
        <f t="shared" si="37"/>
        <v>0</v>
      </c>
      <c r="S95" s="7">
        <f t="shared" si="37"/>
        <v>0</v>
      </c>
      <c r="T95" s="7">
        <f t="shared" si="37"/>
        <v>0</v>
      </c>
      <c r="U95" s="7">
        <f t="shared" si="37"/>
        <v>0</v>
      </c>
      <c r="V95" s="7">
        <f t="shared" si="37"/>
        <v>0</v>
      </c>
      <c r="W95" s="7">
        <f t="shared" si="37"/>
        <v>0</v>
      </c>
      <c r="X95" s="7">
        <f t="shared" si="37"/>
        <v>0</v>
      </c>
      <c r="Y95" s="7">
        <f t="shared" si="37"/>
        <v>0</v>
      </c>
    </row>
    <row r="96" spans="1:25" ht="13.5">
      <c r="A96" s="4" t="s">
        <v>70</v>
      </c>
      <c r="B96" s="11">
        <f aca="true" t="shared" si="40" ref="B96:L96">IF(ISERROR((B82/B68-1)*100),"",(B82/B68-1)*100)</f>
      </c>
      <c r="C96" s="11">
        <f t="shared" si="40"/>
      </c>
      <c r="D96" s="11">
        <f t="shared" si="40"/>
      </c>
      <c r="E96" s="11">
        <f t="shared" si="40"/>
      </c>
      <c r="F96" s="11">
        <f t="shared" si="40"/>
      </c>
      <c r="G96" s="11">
        <f t="shared" si="40"/>
      </c>
      <c r="H96" s="11">
        <f t="shared" si="40"/>
      </c>
      <c r="I96" s="11">
        <f t="shared" si="40"/>
      </c>
      <c r="J96" s="11">
        <f t="shared" si="40"/>
      </c>
      <c r="K96" s="11">
        <f t="shared" si="40"/>
      </c>
      <c r="L96" s="11">
        <f t="shared" si="40"/>
      </c>
      <c r="N96" s="4" t="s">
        <v>70</v>
      </c>
      <c r="O96" s="7">
        <f t="shared" si="37"/>
        <v>0</v>
      </c>
      <c r="P96" s="7">
        <f t="shared" si="37"/>
        <v>0</v>
      </c>
      <c r="Q96" s="7">
        <f t="shared" si="37"/>
        <v>0</v>
      </c>
      <c r="R96" s="7">
        <f t="shared" si="37"/>
        <v>0</v>
      </c>
      <c r="S96" s="7">
        <f t="shared" si="37"/>
        <v>0</v>
      </c>
      <c r="T96" s="7">
        <f t="shared" si="37"/>
        <v>0</v>
      </c>
      <c r="U96" s="7">
        <f t="shared" si="37"/>
        <v>0</v>
      </c>
      <c r="V96" s="7">
        <f t="shared" si="37"/>
        <v>0</v>
      </c>
      <c r="W96" s="7">
        <f t="shared" si="37"/>
        <v>0</v>
      </c>
      <c r="X96" s="7">
        <f t="shared" si="37"/>
        <v>0</v>
      </c>
      <c r="Y96" s="7">
        <f t="shared" si="37"/>
        <v>0</v>
      </c>
    </row>
    <row r="97" spans="1:25" ht="13.5">
      <c r="A97" s="4" t="s">
        <v>71</v>
      </c>
      <c r="B97" s="11">
        <f aca="true" t="shared" si="41" ref="B97:L97">IF(ISERROR((B83/B69-1)*100),"",(B83/B69-1)*100)</f>
      </c>
      <c r="C97" s="11">
        <f t="shared" si="41"/>
      </c>
      <c r="D97" s="11">
        <f t="shared" si="41"/>
      </c>
      <c r="E97" s="11">
        <f t="shared" si="41"/>
      </c>
      <c r="F97" s="11">
        <f t="shared" si="41"/>
      </c>
      <c r="G97" s="11">
        <f t="shared" si="41"/>
      </c>
      <c r="H97" s="11">
        <f t="shared" si="41"/>
      </c>
      <c r="I97" s="11">
        <f t="shared" si="41"/>
      </c>
      <c r="J97" s="11">
        <f t="shared" si="41"/>
      </c>
      <c r="K97" s="11">
        <f t="shared" si="41"/>
      </c>
      <c r="L97" s="11">
        <f t="shared" si="41"/>
      </c>
      <c r="N97" s="4" t="s">
        <v>71</v>
      </c>
      <c r="O97" s="7">
        <f t="shared" si="37"/>
        <v>0</v>
      </c>
      <c r="P97" s="7">
        <f t="shared" si="37"/>
        <v>0</v>
      </c>
      <c r="Q97" s="7">
        <f t="shared" si="37"/>
        <v>0</v>
      </c>
      <c r="R97" s="7">
        <f t="shared" si="37"/>
        <v>0</v>
      </c>
      <c r="S97" s="7">
        <f t="shared" si="37"/>
        <v>0</v>
      </c>
      <c r="T97" s="7">
        <f t="shared" si="37"/>
        <v>0</v>
      </c>
      <c r="U97" s="7">
        <f t="shared" si="37"/>
        <v>0</v>
      </c>
      <c r="V97" s="7">
        <f t="shared" si="37"/>
        <v>0</v>
      </c>
      <c r="W97" s="7">
        <f t="shared" si="37"/>
        <v>0</v>
      </c>
      <c r="X97" s="7">
        <f t="shared" si="37"/>
        <v>0</v>
      </c>
      <c r="Y97" s="7">
        <f t="shared" si="37"/>
        <v>0</v>
      </c>
    </row>
    <row r="98" spans="1:25" ht="13.5">
      <c r="A98" s="4" t="s">
        <v>72</v>
      </c>
      <c r="B98" s="11">
        <f aca="true" t="shared" si="42" ref="B98:L98">IF(ISERROR((B84/B70-1)*100),"",(B84/B70-1)*100)</f>
      </c>
      <c r="C98" s="11">
        <f t="shared" si="42"/>
      </c>
      <c r="D98" s="11">
        <f t="shared" si="42"/>
      </c>
      <c r="E98" s="11">
        <f t="shared" si="42"/>
      </c>
      <c r="F98" s="11">
        <f t="shared" si="42"/>
      </c>
      <c r="G98" s="11">
        <f t="shared" si="42"/>
      </c>
      <c r="H98" s="11">
        <f t="shared" si="42"/>
      </c>
      <c r="I98" s="11">
        <f t="shared" si="42"/>
      </c>
      <c r="J98" s="11">
        <f t="shared" si="42"/>
      </c>
      <c r="K98" s="11">
        <f t="shared" si="42"/>
      </c>
      <c r="L98" s="11">
        <f t="shared" si="42"/>
      </c>
      <c r="N98" s="4" t="s">
        <v>72</v>
      </c>
      <c r="O98" s="7">
        <f t="shared" si="37"/>
        <v>0</v>
      </c>
      <c r="P98" s="7">
        <f t="shared" si="37"/>
        <v>0</v>
      </c>
      <c r="Q98" s="7">
        <f t="shared" si="37"/>
        <v>0</v>
      </c>
      <c r="R98" s="7">
        <f t="shared" si="37"/>
        <v>0</v>
      </c>
      <c r="S98" s="7">
        <f t="shared" si="37"/>
        <v>0</v>
      </c>
      <c r="T98" s="7">
        <f t="shared" si="37"/>
        <v>0</v>
      </c>
      <c r="U98" s="7">
        <f t="shared" si="37"/>
        <v>0</v>
      </c>
      <c r="V98" s="7">
        <f t="shared" si="37"/>
        <v>0</v>
      </c>
      <c r="W98" s="7">
        <f t="shared" si="37"/>
        <v>0</v>
      </c>
      <c r="X98" s="7">
        <f t="shared" si="37"/>
        <v>0</v>
      </c>
      <c r="Y98" s="7">
        <f t="shared" si="37"/>
        <v>0</v>
      </c>
    </row>
    <row r="99" spans="1:25" ht="13.5">
      <c r="A99" s="4" t="s">
        <v>73</v>
      </c>
      <c r="B99" s="11">
        <f aca="true" t="shared" si="43" ref="B99:L99">IF(ISERROR((B85/B71-1)*100),"",(B85/B71-1)*100)</f>
      </c>
      <c r="C99" s="11">
        <f t="shared" si="43"/>
      </c>
      <c r="D99" s="11">
        <f t="shared" si="43"/>
      </c>
      <c r="E99" s="11">
        <f t="shared" si="43"/>
      </c>
      <c r="F99" s="11">
        <f t="shared" si="43"/>
      </c>
      <c r="G99" s="11">
        <f t="shared" si="43"/>
      </c>
      <c r="H99" s="11">
        <f t="shared" si="43"/>
      </c>
      <c r="I99" s="11">
        <f t="shared" si="43"/>
      </c>
      <c r="J99" s="11">
        <f t="shared" si="43"/>
      </c>
      <c r="K99" s="11">
        <f t="shared" si="43"/>
      </c>
      <c r="L99" s="11">
        <f t="shared" si="43"/>
      </c>
      <c r="N99" s="4" t="s">
        <v>73</v>
      </c>
      <c r="O99" s="7">
        <f t="shared" si="37"/>
        <v>0</v>
      </c>
      <c r="P99" s="7">
        <f t="shared" si="37"/>
        <v>0</v>
      </c>
      <c r="Q99" s="7">
        <f t="shared" si="37"/>
        <v>0</v>
      </c>
      <c r="R99" s="7">
        <f t="shared" si="37"/>
        <v>0</v>
      </c>
      <c r="S99" s="7">
        <f t="shared" si="37"/>
        <v>0</v>
      </c>
      <c r="T99" s="7">
        <f t="shared" si="37"/>
        <v>0</v>
      </c>
      <c r="U99" s="7">
        <f t="shared" si="37"/>
        <v>0</v>
      </c>
      <c r="V99" s="7">
        <f t="shared" si="37"/>
        <v>0</v>
      </c>
      <c r="W99" s="7">
        <f t="shared" si="37"/>
        <v>0</v>
      </c>
      <c r="X99" s="7">
        <f t="shared" si="37"/>
        <v>0</v>
      </c>
      <c r="Y99" s="7">
        <f t="shared" si="37"/>
        <v>0</v>
      </c>
    </row>
    <row r="100" spans="1:25" ht="13.5">
      <c r="A100" s="4" t="s">
        <v>74</v>
      </c>
      <c r="B100" s="11">
        <f aca="true" t="shared" si="44" ref="B100:L100">IF(ISERROR((B86/B72-1)*100),"",(B86/B72-1)*100)</f>
      </c>
      <c r="C100" s="11">
        <f t="shared" si="44"/>
      </c>
      <c r="D100" s="11">
        <f t="shared" si="44"/>
      </c>
      <c r="E100" s="11">
        <f t="shared" si="44"/>
      </c>
      <c r="F100" s="11">
        <f t="shared" si="44"/>
      </c>
      <c r="G100" s="11">
        <f t="shared" si="44"/>
      </c>
      <c r="H100" s="11">
        <f t="shared" si="44"/>
      </c>
      <c r="I100" s="11">
        <f t="shared" si="44"/>
      </c>
      <c r="J100" s="11">
        <f t="shared" si="44"/>
      </c>
      <c r="K100" s="11">
        <f t="shared" si="44"/>
      </c>
      <c r="L100" s="11">
        <f t="shared" si="44"/>
      </c>
      <c r="N100" s="4" t="s">
        <v>74</v>
      </c>
      <c r="O100" s="7">
        <f t="shared" si="37"/>
        <v>0</v>
      </c>
      <c r="P100" s="7">
        <f t="shared" si="37"/>
        <v>0</v>
      </c>
      <c r="Q100" s="7">
        <f t="shared" si="37"/>
        <v>0</v>
      </c>
      <c r="R100" s="7">
        <f t="shared" si="37"/>
        <v>0</v>
      </c>
      <c r="S100" s="7">
        <f t="shared" si="37"/>
        <v>0</v>
      </c>
      <c r="T100" s="7">
        <f t="shared" si="37"/>
        <v>0</v>
      </c>
      <c r="U100" s="7">
        <f t="shared" si="37"/>
        <v>0</v>
      </c>
      <c r="V100" s="7">
        <f t="shared" si="37"/>
        <v>0</v>
      </c>
      <c r="W100" s="7">
        <f t="shared" si="37"/>
        <v>0</v>
      </c>
      <c r="X100" s="7">
        <f t="shared" si="37"/>
        <v>0</v>
      </c>
      <c r="Y100" s="7">
        <f t="shared" si="37"/>
        <v>0</v>
      </c>
    </row>
    <row r="101" spans="1:25" ht="13.5">
      <c r="A101" s="4" t="s">
        <v>87</v>
      </c>
      <c r="B101" s="11">
        <f aca="true" t="shared" si="45" ref="B101:L101">IF(ISERROR((B87/B73-1)*100),"",(B87/B73-1)*100)</f>
      </c>
      <c r="C101" s="11">
        <f t="shared" si="45"/>
      </c>
      <c r="D101" s="11">
        <f t="shared" si="45"/>
      </c>
      <c r="E101" s="11">
        <f t="shared" si="45"/>
      </c>
      <c r="F101" s="11">
        <f t="shared" si="45"/>
      </c>
      <c r="G101" s="11">
        <f t="shared" si="45"/>
      </c>
      <c r="H101" s="11">
        <f t="shared" si="45"/>
      </c>
      <c r="I101" s="11">
        <f t="shared" si="45"/>
      </c>
      <c r="J101" s="11">
        <f t="shared" si="45"/>
      </c>
      <c r="K101" s="11">
        <f t="shared" si="45"/>
      </c>
      <c r="L101" s="11">
        <f t="shared" si="45"/>
      </c>
      <c r="N101" s="4" t="s">
        <v>87</v>
      </c>
      <c r="O101" s="7">
        <f t="shared" si="37"/>
        <v>0</v>
      </c>
      <c r="P101" s="7">
        <f t="shared" si="37"/>
        <v>0</v>
      </c>
      <c r="Q101" s="7">
        <f t="shared" si="37"/>
        <v>0</v>
      </c>
      <c r="R101" s="7">
        <f t="shared" si="37"/>
        <v>0</v>
      </c>
      <c r="S101" s="7">
        <f t="shared" si="37"/>
        <v>0</v>
      </c>
      <c r="T101" s="7">
        <f t="shared" si="37"/>
        <v>0</v>
      </c>
      <c r="U101" s="7">
        <f t="shared" si="37"/>
        <v>0</v>
      </c>
      <c r="V101" s="7">
        <f t="shared" si="37"/>
        <v>0</v>
      </c>
      <c r="W101" s="7">
        <f t="shared" si="37"/>
        <v>0</v>
      </c>
      <c r="X101" s="7">
        <f t="shared" si="37"/>
        <v>0</v>
      </c>
      <c r="Y101" s="7">
        <f t="shared" si="37"/>
        <v>0</v>
      </c>
    </row>
    <row r="102" spans="1:25" ht="13.5">
      <c r="A102" s="5"/>
      <c r="B102" s="11">
        <f aca="true" t="shared" si="46" ref="B102:L102">IF(ISERROR((B88/B74-1)*100),"",(B88/B74-1)*100)</f>
      </c>
      <c r="C102" s="11">
        <f t="shared" si="46"/>
      </c>
      <c r="D102" s="11">
        <f t="shared" si="46"/>
      </c>
      <c r="E102" s="11">
        <f t="shared" si="46"/>
      </c>
      <c r="F102" s="11">
        <f t="shared" si="46"/>
      </c>
      <c r="G102" s="11">
        <f t="shared" si="46"/>
      </c>
      <c r="H102" s="11">
        <f t="shared" si="46"/>
      </c>
      <c r="I102" s="11">
        <f t="shared" si="46"/>
      </c>
      <c r="J102" s="11">
        <f t="shared" si="46"/>
      </c>
      <c r="K102" s="11">
        <f t="shared" si="46"/>
      </c>
      <c r="L102" s="11">
        <f t="shared" si="46"/>
      </c>
      <c r="N102" s="5"/>
      <c r="O102" s="7">
        <f t="shared" si="37"/>
        <v>0</v>
      </c>
      <c r="P102" s="7">
        <f t="shared" si="37"/>
        <v>0</v>
      </c>
      <c r="Q102" s="7">
        <f t="shared" si="37"/>
        <v>0</v>
      </c>
      <c r="R102" s="7">
        <f t="shared" si="37"/>
        <v>0</v>
      </c>
      <c r="S102" s="7">
        <f t="shared" si="37"/>
        <v>0</v>
      </c>
      <c r="T102" s="7">
        <f t="shared" si="37"/>
        <v>0</v>
      </c>
      <c r="U102" s="7">
        <f t="shared" si="37"/>
        <v>0</v>
      </c>
      <c r="V102" s="7">
        <f t="shared" si="37"/>
        <v>0</v>
      </c>
      <c r="W102" s="7">
        <f t="shared" si="37"/>
        <v>0</v>
      </c>
      <c r="X102" s="7">
        <f t="shared" si="37"/>
        <v>0</v>
      </c>
      <c r="Y102" s="7">
        <f t="shared" si="37"/>
        <v>0</v>
      </c>
    </row>
    <row r="104" spans="1:25" ht="13.5">
      <c r="A104" t="s">
        <v>93</v>
      </c>
      <c r="L104" s="14" t="s">
        <v>1</v>
      </c>
      <c r="N104" s="52" t="s">
        <v>97</v>
      </c>
      <c r="Y104" s="14" t="s">
        <v>98</v>
      </c>
    </row>
    <row r="105" spans="1:25" ht="13.5">
      <c r="A105" s="21"/>
      <c r="B105" s="20" t="s">
        <v>22</v>
      </c>
      <c r="C105" s="20" t="s">
        <v>23</v>
      </c>
      <c r="D105" s="20" t="s">
        <v>24</v>
      </c>
      <c r="E105" s="20" t="s">
        <v>25</v>
      </c>
      <c r="F105" s="20" t="s">
        <v>26</v>
      </c>
      <c r="G105" s="20" t="s">
        <v>27</v>
      </c>
      <c r="H105" s="20" t="s">
        <v>28</v>
      </c>
      <c r="I105" s="20" t="s">
        <v>29</v>
      </c>
      <c r="J105" s="20" t="s">
        <v>30</v>
      </c>
      <c r="K105" s="20" t="s">
        <v>88</v>
      </c>
      <c r="L105" s="20" t="s">
        <v>0</v>
      </c>
      <c r="N105" s="53"/>
      <c r="O105" s="54" t="s">
        <v>57</v>
      </c>
      <c r="P105" s="54" t="s">
        <v>58</v>
      </c>
      <c r="Q105" s="54" t="s">
        <v>59</v>
      </c>
      <c r="R105" s="54" t="s">
        <v>60</v>
      </c>
      <c r="S105" s="54" t="s">
        <v>61</v>
      </c>
      <c r="T105" s="54" t="s">
        <v>62</v>
      </c>
      <c r="U105" s="54" t="s">
        <v>63</v>
      </c>
      <c r="V105" s="54" t="s">
        <v>64</v>
      </c>
      <c r="W105" s="54" t="s">
        <v>65</v>
      </c>
      <c r="X105" s="54" t="s">
        <v>89</v>
      </c>
      <c r="Y105" s="54" t="s">
        <v>0</v>
      </c>
    </row>
    <row r="106" spans="1:25" ht="13.5">
      <c r="A106" s="4" t="s">
        <v>66</v>
      </c>
      <c r="B106" s="16">
        <f aca="true" t="shared" si="47" ref="B106:L106">B78-B64</f>
        <v>0</v>
      </c>
      <c r="C106" s="16">
        <f t="shared" si="47"/>
        <v>0</v>
      </c>
      <c r="D106" s="16">
        <f t="shared" si="47"/>
        <v>0</v>
      </c>
      <c r="E106" s="16">
        <f t="shared" si="47"/>
        <v>0</v>
      </c>
      <c r="F106" s="16">
        <f t="shared" si="47"/>
        <v>0</v>
      </c>
      <c r="G106" s="16">
        <f t="shared" si="47"/>
        <v>0</v>
      </c>
      <c r="H106" s="16">
        <f t="shared" si="47"/>
        <v>0</v>
      </c>
      <c r="I106" s="16">
        <f t="shared" si="47"/>
        <v>0</v>
      </c>
      <c r="J106" s="16">
        <f t="shared" si="47"/>
        <v>0</v>
      </c>
      <c r="K106" s="16">
        <f t="shared" si="47"/>
        <v>0</v>
      </c>
      <c r="L106" s="16">
        <f t="shared" si="47"/>
        <v>0</v>
      </c>
      <c r="N106" s="4" t="s">
        <v>66</v>
      </c>
      <c r="O106" s="55">
        <f>O92*B19</f>
        <v>0</v>
      </c>
      <c r="P106" s="55">
        <f aca="true" t="shared" si="48" ref="P106:X115">P92*C19</f>
        <v>0</v>
      </c>
      <c r="Q106" s="55">
        <f t="shared" si="48"/>
        <v>0</v>
      </c>
      <c r="R106" s="55">
        <f t="shared" si="48"/>
        <v>0</v>
      </c>
      <c r="S106" s="55">
        <f t="shared" si="48"/>
        <v>0</v>
      </c>
      <c r="T106" s="55">
        <f t="shared" si="48"/>
        <v>0</v>
      </c>
      <c r="U106" s="55">
        <f t="shared" si="48"/>
        <v>0</v>
      </c>
      <c r="V106" s="55">
        <f t="shared" si="48"/>
        <v>0</v>
      </c>
      <c r="W106" s="55">
        <f t="shared" si="48"/>
        <v>0</v>
      </c>
      <c r="X106" s="55">
        <f t="shared" si="48"/>
        <v>0</v>
      </c>
      <c r="Y106" s="55">
        <f>SUM(O106:X106)</f>
        <v>0</v>
      </c>
    </row>
    <row r="107" spans="1:25" ht="13.5">
      <c r="A107" s="4" t="s">
        <v>67</v>
      </c>
      <c r="B107" s="17">
        <f aca="true" t="shared" si="49" ref="B107:L107">B79-B65</f>
        <v>0</v>
      </c>
      <c r="C107" s="17">
        <f t="shared" si="49"/>
        <v>0</v>
      </c>
      <c r="D107" s="17">
        <f t="shared" si="49"/>
        <v>0</v>
      </c>
      <c r="E107" s="17">
        <f t="shared" si="49"/>
        <v>0</v>
      </c>
      <c r="F107" s="17">
        <f t="shared" si="49"/>
        <v>0</v>
      </c>
      <c r="G107" s="17">
        <f t="shared" si="49"/>
        <v>0</v>
      </c>
      <c r="H107" s="17">
        <f t="shared" si="49"/>
        <v>0</v>
      </c>
      <c r="I107" s="17">
        <f t="shared" si="49"/>
        <v>0</v>
      </c>
      <c r="J107" s="17">
        <f t="shared" si="49"/>
        <v>0</v>
      </c>
      <c r="K107" s="17">
        <f t="shared" si="49"/>
        <v>0</v>
      </c>
      <c r="L107" s="16">
        <f t="shared" si="49"/>
        <v>0</v>
      </c>
      <c r="N107" s="4" t="s">
        <v>67</v>
      </c>
      <c r="O107" s="55">
        <f aca="true" t="shared" si="50" ref="O107:O115">O93*B20</f>
        <v>0</v>
      </c>
      <c r="P107" s="55">
        <f t="shared" si="48"/>
        <v>0</v>
      </c>
      <c r="Q107" s="55">
        <f t="shared" si="48"/>
        <v>0</v>
      </c>
      <c r="R107" s="55">
        <f t="shared" si="48"/>
        <v>0</v>
      </c>
      <c r="S107" s="55">
        <f t="shared" si="48"/>
        <v>0</v>
      </c>
      <c r="T107" s="55">
        <f t="shared" si="48"/>
        <v>0</v>
      </c>
      <c r="U107" s="55">
        <f t="shared" si="48"/>
        <v>0</v>
      </c>
      <c r="V107" s="55">
        <f t="shared" si="48"/>
        <v>0</v>
      </c>
      <c r="W107" s="55">
        <f t="shared" si="48"/>
        <v>0</v>
      </c>
      <c r="X107" s="55">
        <f t="shared" si="48"/>
        <v>0</v>
      </c>
      <c r="Y107" s="55">
        <f aca="true" t="shared" si="51" ref="Y107:Y116">SUM(O107:X107)</f>
        <v>0</v>
      </c>
    </row>
    <row r="108" spans="1:25" ht="13.5">
      <c r="A108" s="4" t="s">
        <v>68</v>
      </c>
      <c r="B108" s="17">
        <f aca="true" t="shared" si="52" ref="B108:L108">B80-B66</f>
        <v>0</v>
      </c>
      <c r="C108" s="17">
        <f t="shared" si="52"/>
        <v>0</v>
      </c>
      <c r="D108" s="17">
        <f t="shared" si="52"/>
        <v>0</v>
      </c>
      <c r="E108" s="17">
        <f t="shared" si="52"/>
        <v>0</v>
      </c>
      <c r="F108" s="17">
        <f t="shared" si="52"/>
        <v>0</v>
      </c>
      <c r="G108" s="17">
        <f t="shared" si="52"/>
        <v>0</v>
      </c>
      <c r="H108" s="17">
        <f t="shared" si="52"/>
        <v>0</v>
      </c>
      <c r="I108" s="17">
        <f t="shared" si="52"/>
        <v>0</v>
      </c>
      <c r="J108" s="17">
        <f t="shared" si="52"/>
        <v>0</v>
      </c>
      <c r="K108" s="17">
        <f t="shared" si="52"/>
        <v>0</v>
      </c>
      <c r="L108" s="16">
        <f t="shared" si="52"/>
        <v>0</v>
      </c>
      <c r="N108" s="4" t="s">
        <v>68</v>
      </c>
      <c r="O108" s="55">
        <f t="shared" si="50"/>
        <v>0</v>
      </c>
      <c r="P108" s="55">
        <f t="shared" si="48"/>
        <v>0</v>
      </c>
      <c r="Q108" s="55">
        <f t="shared" si="48"/>
        <v>0</v>
      </c>
      <c r="R108" s="55">
        <f t="shared" si="48"/>
        <v>0</v>
      </c>
      <c r="S108" s="55">
        <f t="shared" si="48"/>
        <v>0</v>
      </c>
      <c r="T108" s="55">
        <f t="shared" si="48"/>
        <v>0</v>
      </c>
      <c r="U108" s="55">
        <f t="shared" si="48"/>
        <v>0</v>
      </c>
      <c r="V108" s="55">
        <f t="shared" si="48"/>
        <v>0</v>
      </c>
      <c r="W108" s="55">
        <f t="shared" si="48"/>
        <v>0</v>
      </c>
      <c r="X108" s="55">
        <f t="shared" si="48"/>
        <v>0</v>
      </c>
      <c r="Y108" s="55">
        <f t="shared" si="51"/>
        <v>0</v>
      </c>
    </row>
    <row r="109" spans="1:25" ht="13.5">
      <c r="A109" s="4" t="s">
        <v>69</v>
      </c>
      <c r="B109" s="17">
        <f aca="true" t="shared" si="53" ref="B109:L109">B81-B67</f>
        <v>0</v>
      </c>
      <c r="C109" s="17">
        <f t="shared" si="53"/>
        <v>0</v>
      </c>
      <c r="D109" s="17">
        <f t="shared" si="53"/>
        <v>0</v>
      </c>
      <c r="E109" s="17">
        <f t="shared" si="53"/>
        <v>0</v>
      </c>
      <c r="F109" s="17">
        <f t="shared" si="53"/>
        <v>0</v>
      </c>
      <c r="G109" s="17">
        <f t="shared" si="53"/>
        <v>0</v>
      </c>
      <c r="H109" s="17">
        <f t="shared" si="53"/>
        <v>0</v>
      </c>
      <c r="I109" s="17">
        <f t="shared" si="53"/>
        <v>0</v>
      </c>
      <c r="J109" s="17">
        <f t="shared" si="53"/>
        <v>0</v>
      </c>
      <c r="K109" s="17">
        <f t="shared" si="53"/>
        <v>0</v>
      </c>
      <c r="L109" s="16">
        <f t="shared" si="53"/>
        <v>0</v>
      </c>
      <c r="N109" s="4" t="s">
        <v>69</v>
      </c>
      <c r="O109" s="55">
        <f t="shared" si="50"/>
        <v>0</v>
      </c>
      <c r="P109" s="55">
        <f t="shared" si="48"/>
        <v>0</v>
      </c>
      <c r="Q109" s="55">
        <f t="shared" si="48"/>
        <v>0</v>
      </c>
      <c r="R109" s="55">
        <f t="shared" si="48"/>
        <v>0</v>
      </c>
      <c r="S109" s="55">
        <f t="shared" si="48"/>
        <v>0</v>
      </c>
      <c r="T109" s="55">
        <f t="shared" si="48"/>
        <v>0</v>
      </c>
      <c r="U109" s="55">
        <f t="shared" si="48"/>
        <v>0</v>
      </c>
      <c r="V109" s="55">
        <f t="shared" si="48"/>
        <v>0</v>
      </c>
      <c r="W109" s="55">
        <f t="shared" si="48"/>
        <v>0</v>
      </c>
      <c r="X109" s="55">
        <f t="shared" si="48"/>
        <v>0</v>
      </c>
      <c r="Y109" s="55">
        <f t="shared" si="51"/>
        <v>0</v>
      </c>
    </row>
    <row r="110" spans="1:25" ht="13.5">
      <c r="A110" s="4" t="s">
        <v>70</v>
      </c>
      <c r="B110" s="17">
        <f aca="true" t="shared" si="54" ref="B110:L110">B82-B68</f>
        <v>0</v>
      </c>
      <c r="C110" s="17">
        <f t="shared" si="54"/>
        <v>0</v>
      </c>
      <c r="D110" s="17">
        <f t="shared" si="54"/>
        <v>0</v>
      </c>
      <c r="E110" s="17">
        <f t="shared" si="54"/>
        <v>0</v>
      </c>
      <c r="F110" s="17">
        <f t="shared" si="54"/>
        <v>0</v>
      </c>
      <c r="G110" s="17">
        <f t="shared" si="54"/>
        <v>0</v>
      </c>
      <c r="H110" s="17">
        <f t="shared" si="54"/>
        <v>0</v>
      </c>
      <c r="I110" s="17">
        <f t="shared" si="54"/>
        <v>0</v>
      </c>
      <c r="J110" s="17">
        <f t="shared" si="54"/>
        <v>0</v>
      </c>
      <c r="K110" s="17">
        <f t="shared" si="54"/>
        <v>0</v>
      </c>
      <c r="L110" s="16">
        <f t="shared" si="54"/>
        <v>0</v>
      </c>
      <c r="N110" s="4" t="s">
        <v>70</v>
      </c>
      <c r="O110" s="55">
        <f t="shared" si="50"/>
        <v>0</v>
      </c>
      <c r="P110" s="55">
        <f t="shared" si="48"/>
        <v>0</v>
      </c>
      <c r="Q110" s="55">
        <f t="shared" si="48"/>
        <v>0</v>
      </c>
      <c r="R110" s="55">
        <f t="shared" si="48"/>
        <v>0</v>
      </c>
      <c r="S110" s="55">
        <f t="shared" si="48"/>
        <v>0</v>
      </c>
      <c r="T110" s="55">
        <f t="shared" si="48"/>
        <v>0</v>
      </c>
      <c r="U110" s="55">
        <f t="shared" si="48"/>
        <v>0</v>
      </c>
      <c r="V110" s="55">
        <f t="shared" si="48"/>
        <v>0</v>
      </c>
      <c r="W110" s="55">
        <f t="shared" si="48"/>
        <v>0</v>
      </c>
      <c r="X110" s="55">
        <f t="shared" si="48"/>
        <v>0</v>
      </c>
      <c r="Y110" s="55">
        <f t="shared" si="51"/>
        <v>0</v>
      </c>
    </row>
    <row r="111" spans="1:25" ht="13.5">
      <c r="A111" s="4" t="s">
        <v>71</v>
      </c>
      <c r="B111" s="17">
        <f aca="true" t="shared" si="55" ref="B111:L111">B83-B69</f>
        <v>0</v>
      </c>
      <c r="C111" s="17">
        <f t="shared" si="55"/>
        <v>0</v>
      </c>
      <c r="D111" s="17">
        <f t="shared" si="55"/>
        <v>0</v>
      </c>
      <c r="E111" s="17">
        <f t="shared" si="55"/>
        <v>0</v>
      </c>
      <c r="F111" s="17">
        <f t="shared" si="55"/>
        <v>0</v>
      </c>
      <c r="G111" s="17">
        <f t="shared" si="55"/>
        <v>0</v>
      </c>
      <c r="H111" s="17">
        <f t="shared" si="55"/>
        <v>0</v>
      </c>
      <c r="I111" s="17">
        <f t="shared" si="55"/>
        <v>0</v>
      </c>
      <c r="J111" s="17">
        <f t="shared" si="55"/>
        <v>0</v>
      </c>
      <c r="K111" s="17">
        <f t="shared" si="55"/>
        <v>0</v>
      </c>
      <c r="L111" s="16">
        <f t="shared" si="55"/>
        <v>0</v>
      </c>
      <c r="N111" s="4" t="s">
        <v>71</v>
      </c>
      <c r="O111" s="55">
        <f t="shared" si="50"/>
        <v>0</v>
      </c>
      <c r="P111" s="55">
        <f t="shared" si="48"/>
        <v>0</v>
      </c>
      <c r="Q111" s="55">
        <f t="shared" si="48"/>
        <v>0</v>
      </c>
      <c r="R111" s="55">
        <f t="shared" si="48"/>
        <v>0</v>
      </c>
      <c r="S111" s="55">
        <f t="shared" si="48"/>
        <v>0</v>
      </c>
      <c r="T111" s="55">
        <f t="shared" si="48"/>
        <v>0</v>
      </c>
      <c r="U111" s="55">
        <f t="shared" si="48"/>
        <v>0</v>
      </c>
      <c r="V111" s="55">
        <f t="shared" si="48"/>
        <v>0</v>
      </c>
      <c r="W111" s="55">
        <f t="shared" si="48"/>
        <v>0</v>
      </c>
      <c r="X111" s="55">
        <f t="shared" si="48"/>
        <v>0</v>
      </c>
      <c r="Y111" s="55">
        <f t="shared" si="51"/>
        <v>0</v>
      </c>
    </row>
    <row r="112" spans="1:25" ht="13.5">
      <c r="A112" s="4" t="s">
        <v>72</v>
      </c>
      <c r="B112" s="17">
        <f aca="true" t="shared" si="56" ref="B112:L112">B84-B70</f>
        <v>0</v>
      </c>
      <c r="C112" s="17">
        <f t="shared" si="56"/>
        <v>0</v>
      </c>
      <c r="D112" s="17">
        <f t="shared" si="56"/>
        <v>0</v>
      </c>
      <c r="E112" s="17">
        <f t="shared" si="56"/>
        <v>0</v>
      </c>
      <c r="F112" s="17">
        <f t="shared" si="56"/>
        <v>0</v>
      </c>
      <c r="G112" s="17">
        <f t="shared" si="56"/>
        <v>0</v>
      </c>
      <c r="H112" s="17">
        <f t="shared" si="56"/>
        <v>0</v>
      </c>
      <c r="I112" s="17">
        <f t="shared" si="56"/>
        <v>0</v>
      </c>
      <c r="J112" s="17">
        <f t="shared" si="56"/>
        <v>0</v>
      </c>
      <c r="K112" s="17">
        <f t="shared" si="56"/>
        <v>0</v>
      </c>
      <c r="L112" s="16">
        <f t="shared" si="56"/>
        <v>0</v>
      </c>
      <c r="N112" s="4" t="s">
        <v>72</v>
      </c>
      <c r="O112" s="55">
        <f t="shared" si="50"/>
        <v>0</v>
      </c>
      <c r="P112" s="55">
        <f t="shared" si="48"/>
        <v>0</v>
      </c>
      <c r="Q112" s="55">
        <f t="shared" si="48"/>
        <v>0</v>
      </c>
      <c r="R112" s="55">
        <f t="shared" si="48"/>
        <v>0</v>
      </c>
      <c r="S112" s="55">
        <f t="shared" si="48"/>
        <v>0</v>
      </c>
      <c r="T112" s="55">
        <f t="shared" si="48"/>
        <v>0</v>
      </c>
      <c r="U112" s="55">
        <f t="shared" si="48"/>
        <v>0</v>
      </c>
      <c r="V112" s="55">
        <f t="shared" si="48"/>
        <v>0</v>
      </c>
      <c r="W112" s="55">
        <f t="shared" si="48"/>
        <v>0</v>
      </c>
      <c r="X112" s="55">
        <f t="shared" si="48"/>
        <v>0</v>
      </c>
      <c r="Y112" s="55">
        <f t="shared" si="51"/>
        <v>0</v>
      </c>
    </row>
    <row r="113" spans="1:25" ht="13.5">
      <c r="A113" s="4" t="s">
        <v>73</v>
      </c>
      <c r="B113" s="17">
        <f aca="true" t="shared" si="57" ref="B113:L113">B85-B71</f>
        <v>0</v>
      </c>
      <c r="C113" s="17">
        <f t="shared" si="57"/>
        <v>0</v>
      </c>
      <c r="D113" s="17">
        <f t="shared" si="57"/>
        <v>0</v>
      </c>
      <c r="E113" s="17">
        <f t="shared" si="57"/>
        <v>0</v>
      </c>
      <c r="F113" s="17">
        <f t="shared" si="57"/>
        <v>0</v>
      </c>
      <c r="G113" s="17">
        <f t="shared" si="57"/>
        <v>0</v>
      </c>
      <c r="H113" s="17">
        <f t="shared" si="57"/>
        <v>0</v>
      </c>
      <c r="I113" s="17">
        <f t="shared" si="57"/>
        <v>0</v>
      </c>
      <c r="J113" s="17">
        <f t="shared" si="57"/>
        <v>0</v>
      </c>
      <c r="K113" s="17">
        <f t="shared" si="57"/>
        <v>0</v>
      </c>
      <c r="L113" s="16">
        <f t="shared" si="57"/>
        <v>0</v>
      </c>
      <c r="N113" s="4" t="s">
        <v>73</v>
      </c>
      <c r="O113" s="55">
        <f t="shared" si="50"/>
        <v>0</v>
      </c>
      <c r="P113" s="55">
        <f t="shared" si="48"/>
        <v>0</v>
      </c>
      <c r="Q113" s="55">
        <f t="shared" si="48"/>
        <v>0</v>
      </c>
      <c r="R113" s="55">
        <f t="shared" si="48"/>
        <v>0</v>
      </c>
      <c r="S113" s="55">
        <f t="shared" si="48"/>
        <v>0</v>
      </c>
      <c r="T113" s="55">
        <f t="shared" si="48"/>
        <v>0</v>
      </c>
      <c r="U113" s="55">
        <f t="shared" si="48"/>
        <v>0</v>
      </c>
      <c r="V113" s="55">
        <f t="shared" si="48"/>
        <v>0</v>
      </c>
      <c r="W113" s="55">
        <f t="shared" si="48"/>
        <v>0</v>
      </c>
      <c r="X113" s="55">
        <f t="shared" si="48"/>
        <v>0</v>
      </c>
      <c r="Y113" s="55">
        <f t="shared" si="51"/>
        <v>0</v>
      </c>
    </row>
    <row r="114" spans="1:25" ht="13.5">
      <c r="A114" s="4" t="s">
        <v>74</v>
      </c>
      <c r="B114" s="17">
        <f aca="true" t="shared" si="58" ref="B114:L114">B86-B72</f>
        <v>0</v>
      </c>
      <c r="C114" s="17">
        <f t="shared" si="58"/>
        <v>0</v>
      </c>
      <c r="D114" s="17">
        <f t="shared" si="58"/>
        <v>0</v>
      </c>
      <c r="E114" s="17">
        <f t="shared" si="58"/>
        <v>0</v>
      </c>
      <c r="F114" s="17">
        <f t="shared" si="58"/>
        <v>0</v>
      </c>
      <c r="G114" s="17">
        <f t="shared" si="58"/>
        <v>0</v>
      </c>
      <c r="H114" s="17">
        <f t="shared" si="58"/>
        <v>0</v>
      </c>
      <c r="I114" s="17">
        <f t="shared" si="58"/>
        <v>0</v>
      </c>
      <c r="J114" s="17">
        <f t="shared" si="58"/>
        <v>0</v>
      </c>
      <c r="K114" s="17">
        <f t="shared" si="58"/>
        <v>0</v>
      </c>
      <c r="L114" s="16">
        <f t="shared" si="58"/>
        <v>0</v>
      </c>
      <c r="N114" s="4" t="s">
        <v>74</v>
      </c>
      <c r="O114" s="55">
        <f t="shared" si="50"/>
        <v>0</v>
      </c>
      <c r="P114" s="55">
        <f t="shared" si="48"/>
        <v>0</v>
      </c>
      <c r="Q114" s="55">
        <f t="shared" si="48"/>
        <v>0</v>
      </c>
      <c r="R114" s="55">
        <f t="shared" si="48"/>
        <v>0</v>
      </c>
      <c r="S114" s="55">
        <f t="shared" si="48"/>
        <v>0</v>
      </c>
      <c r="T114" s="55">
        <f t="shared" si="48"/>
        <v>0</v>
      </c>
      <c r="U114" s="55">
        <f t="shared" si="48"/>
        <v>0</v>
      </c>
      <c r="V114" s="55">
        <f t="shared" si="48"/>
        <v>0</v>
      </c>
      <c r="W114" s="55">
        <f t="shared" si="48"/>
        <v>0</v>
      </c>
      <c r="X114" s="55">
        <f t="shared" si="48"/>
        <v>0</v>
      </c>
      <c r="Y114" s="55">
        <f t="shared" si="51"/>
        <v>0</v>
      </c>
    </row>
    <row r="115" spans="1:25" ht="13.5">
      <c r="A115" s="4" t="s">
        <v>87</v>
      </c>
      <c r="B115" s="17">
        <f aca="true" t="shared" si="59" ref="B115:L115">B87-B73</f>
        <v>0</v>
      </c>
      <c r="C115" s="17">
        <f t="shared" si="59"/>
        <v>0</v>
      </c>
      <c r="D115" s="17">
        <f t="shared" si="59"/>
        <v>0</v>
      </c>
      <c r="E115" s="17">
        <f t="shared" si="59"/>
        <v>0</v>
      </c>
      <c r="F115" s="17">
        <f t="shared" si="59"/>
        <v>0</v>
      </c>
      <c r="G115" s="17">
        <f t="shared" si="59"/>
        <v>0</v>
      </c>
      <c r="H115" s="17">
        <f t="shared" si="59"/>
        <v>0</v>
      </c>
      <c r="I115" s="17">
        <f t="shared" si="59"/>
        <v>0</v>
      </c>
      <c r="J115" s="17">
        <f t="shared" si="59"/>
        <v>0</v>
      </c>
      <c r="K115" s="17">
        <f t="shared" si="59"/>
        <v>0</v>
      </c>
      <c r="L115" s="16">
        <f t="shared" si="59"/>
        <v>0</v>
      </c>
      <c r="N115" s="4" t="s">
        <v>87</v>
      </c>
      <c r="O115" s="55">
        <f t="shared" si="50"/>
        <v>0</v>
      </c>
      <c r="P115" s="55">
        <f t="shared" si="48"/>
        <v>0</v>
      </c>
      <c r="Q115" s="55">
        <f t="shared" si="48"/>
        <v>0</v>
      </c>
      <c r="R115" s="55">
        <f t="shared" si="48"/>
        <v>0</v>
      </c>
      <c r="S115" s="55">
        <f t="shared" si="48"/>
        <v>0</v>
      </c>
      <c r="T115" s="55">
        <f t="shared" si="48"/>
        <v>0</v>
      </c>
      <c r="U115" s="55">
        <f t="shared" si="48"/>
        <v>0</v>
      </c>
      <c r="V115" s="55">
        <f t="shared" si="48"/>
        <v>0</v>
      </c>
      <c r="W115" s="55">
        <f t="shared" si="48"/>
        <v>0</v>
      </c>
      <c r="X115" s="55">
        <f t="shared" si="48"/>
        <v>0</v>
      </c>
      <c r="Y115" s="55">
        <f t="shared" si="51"/>
        <v>0</v>
      </c>
    </row>
    <row r="116" spans="1:25" ht="13.5">
      <c r="A116" s="5"/>
      <c r="B116" s="17">
        <f aca="true" t="shared" si="60" ref="B116:L116">B88-B74</f>
        <v>0</v>
      </c>
      <c r="C116" s="17">
        <f t="shared" si="60"/>
        <v>0</v>
      </c>
      <c r="D116" s="17">
        <f t="shared" si="60"/>
        <v>0</v>
      </c>
      <c r="E116" s="17">
        <f t="shared" si="60"/>
        <v>0</v>
      </c>
      <c r="F116" s="17">
        <f t="shared" si="60"/>
        <v>0</v>
      </c>
      <c r="G116" s="17">
        <f t="shared" si="60"/>
        <v>0</v>
      </c>
      <c r="H116" s="17">
        <f t="shared" si="60"/>
        <v>0</v>
      </c>
      <c r="I116" s="17">
        <f t="shared" si="60"/>
        <v>0</v>
      </c>
      <c r="J116" s="17">
        <f t="shared" si="60"/>
        <v>0</v>
      </c>
      <c r="K116" s="17">
        <f t="shared" si="60"/>
        <v>0</v>
      </c>
      <c r="L116" s="16">
        <f t="shared" si="60"/>
        <v>0</v>
      </c>
      <c r="N116" s="5"/>
      <c r="O116" s="55">
        <f>SUM(O106:O115)</f>
        <v>0</v>
      </c>
      <c r="P116" s="55">
        <f aca="true" t="shared" si="61" ref="P116:X116">SUM(P106:P115)</f>
        <v>0</v>
      </c>
      <c r="Q116" s="55">
        <f t="shared" si="61"/>
        <v>0</v>
      </c>
      <c r="R116" s="55">
        <f t="shared" si="61"/>
        <v>0</v>
      </c>
      <c r="S116" s="55">
        <f t="shared" si="61"/>
        <v>0</v>
      </c>
      <c r="T116" s="55">
        <f t="shared" si="61"/>
        <v>0</v>
      </c>
      <c r="U116" s="55">
        <f t="shared" si="61"/>
        <v>0</v>
      </c>
      <c r="V116" s="55">
        <f t="shared" si="61"/>
        <v>0</v>
      </c>
      <c r="W116" s="55">
        <f t="shared" si="61"/>
        <v>0</v>
      </c>
      <c r="X116" s="55">
        <f t="shared" si="61"/>
        <v>0</v>
      </c>
      <c r="Y116" s="55">
        <f t="shared" si="51"/>
        <v>0</v>
      </c>
    </row>
    <row r="119" ht="13.5">
      <c r="A119" t="s">
        <v>80</v>
      </c>
    </row>
    <row r="121" spans="1:25" ht="13.5">
      <c r="A121" t="s">
        <v>90</v>
      </c>
      <c r="L121" s="14" t="s">
        <v>7</v>
      </c>
      <c r="N121" t="s">
        <v>94</v>
      </c>
      <c r="Y121" s="14" t="s">
        <v>7</v>
      </c>
    </row>
    <row r="122" spans="1:25" ht="13.5">
      <c r="A122" s="22"/>
      <c r="B122" s="23" t="s">
        <v>22</v>
      </c>
      <c r="C122" s="23" t="s">
        <v>23</v>
      </c>
      <c r="D122" s="23" t="s">
        <v>24</v>
      </c>
      <c r="E122" s="23" t="s">
        <v>25</v>
      </c>
      <c r="F122" s="23" t="s">
        <v>26</v>
      </c>
      <c r="G122" s="23" t="s">
        <v>27</v>
      </c>
      <c r="H122" s="23" t="s">
        <v>28</v>
      </c>
      <c r="I122" s="23" t="s">
        <v>29</v>
      </c>
      <c r="J122" s="23" t="s">
        <v>30</v>
      </c>
      <c r="K122" s="23" t="s">
        <v>88</v>
      </c>
      <c r="L122" s="23" t="s">
        <v>0</v>
      </c>
      <c r="N122" s="53"/>
      <c r="O122" s="54" t="s">
        <v>57</v>
      </c>
      <c r="P122" s="54" t="s">
        <v>58</v>
      </c>
      <c r="Q122" s="54" t="s">
        <v>59</v>
      </c>
      <c r="R122" s="54" t="s">
        <v>60</v>
      </c>
      <c r="S122" s="54" t="s">
        <v>61</v>
      </c>
      <c r="T122" s="54" t="s">
        <v>62</v>
      </c>
      <c r="U122" s="54" t="s">
        <v>63</v>
      </c>
      <c r="V122" s="54" t="s">
        <v>64</v>
      </c>
      <c r="W122" s="54" t="s">
        <v>65</v>
      </c>
      <c r="X122" s="54" t="s">
        <v>89</v>
      </c>
      <c r="Y122" s="54" t="s">
        <v>0</v>
      </c>
    </row>
    <row r="123" spans="1:25" ht="13.5">
      <c r="A123" s="4" t="s">
        <v>66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>
        <f aca="true" t="shared" si="62" ref="L123:L132">SUM(B123:K123)</f>
        <v>0</v>
      </c>
      <c r="N123" s="4" t="s">
        <v>66</v>
      </c>
      <c r="O123" s="7">
        <f>IF(ISERROR(B123/B5),0,(B123/B5))</f>
        <v>0</v>
      </c>
      <c r="P123" s="7">
        <f aca="true" t="shared" si="63" ref="P123:Y123">IF(ISERROR(C123/C5),0,(C123/C5))</f>
        <v>0</v>
      </c>
      <c r="Q123" s="7">
        <f t="shared" si="63"/>
        <v>0</v>
      </c>
      <c r="R123" s="7">
        <f t="shared" si="63"/>
        <v>0</v>
      </c>
      <c r="S123" s="7">
        <f t="shared" si="63"/>
        <v>0</v>
      </c>
      <c r="T123" s="7">
        <f t="shared" si="63"/>
        <v>0</v>
      </c>
      <c r="U123" s="7">
        <f t="shared" si="63"/>
        <v>0</v>
      </c>
      <c r="V123" s="7">
        <f t="shared" si="63"/>
        <v>0</v>
      </c>
      <c r="W123" s="7">
        <f t="shared" si="63"/>
        <v>0</v>
      </c>
      <c r="X123" s="7">
        <f t="shared" si="63"/>
        <v>0</v>
      </c>
      <c r="Y123" s="7">
        <f t="shared" si="63"/>
        <v>0</v>
      </c>
    </row>
    <row r="124" spans="1:25" ht="13.5">
      <c r="A124" s="4" t="s">
        <v>67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2">
        <f t="shared" si="62"/>
        <v>0</v>
      </c>
      <c r="N124" s="4" t="s">
        <v>67</v>
      </c>
      <c r="O124" s="7">
        <f aca="true" t="shared" si="64" ref="O124:Y133">IF(ISERROR(B124/B6),0,(B124/B6))</f>
        <v>0</v>
      </c>
      <c r="P124" s="7">
        <f t="shared" si="64"/>
        <v>0</v>
      </c>
      <c r="Q124" s="7">
        <f t="shared" si="64"/>
        <v>0</v>
      </c>
      <c r="R124" s="7">
        <f t="shared" si="64"/>
        <v>0</v>
      </c>
      <c r="S124" s="7">
        <f t="shared" si="64"/>
        <v>0</v>
      </c>
      <c r="T124" s="7">
        <f t="shared" si="64"/>
        <v>0</v>
      </c>
      <c r="U124" s="7">
        <f t="shared" si="64"/>
        <v>0</v>
      </c>
      <c r="V124" s="7">
        <f t="shared" si="64"/>
        <v>0</v>
      </c>
      <c r="W124" s="7">
        <f t="shared" si="64"/>
        <v>0</v>
      </c>
      <c r="X124" s="7">
        <f t="shared" si="64"/>
        <v>0</v>
      </c>
      <c r="Y124" s="7">
        <f t="shared" si="64"/>
        <v>0</v>
      </c>
    </row>
    <row r="125" spans="1:25" ht="13.5">
      <c r="A125" s="4" t="s">
        <v>68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2">
        <f t="shared" si="62"/>
        <v>0</v>
      </c>
      <c r="N125" s="4" t="s">
        <v>68</v>
      </c>
      <c r="O125" s="7">
        <f t="shared" si="64"/>
        <v>0</v>
      </c>
      <c r="P125" s="7">
        <f t="shared" si="64"/>
        <v>0</v>
      </c>
      <c r="Q125" s="7">
        <f t="shared" si="64"/>
        <v>0</v>
      </c>
      <c r="R125" s="7">
        <f t="shared" si="64"/>
        <v>0</v>
      </c>
      <c r="S125" s="7">
        <f t="shared" si="64"/>
        <v>0</v>
      </c>
      <c r="T125" s="7">
        <f t="shared" si="64"/>
        <v>0</v>
      </c>
      <c r="U125" s="7">
        <f t="shared" si="64"/>
        <v>0</v>
      </c>
      <c r="V125" s="7">
        <f t="shared" si="64"/>
        <v>0</v>
      </c>
      <c r="W125" s="7">
        <f t="shared" si="64"/>
        <v>0</v>
      </c>
      <c r="X125" s="7">
        <f t="shared" si="64"/>
        <v>0</v>
      </c>
      <c r="Y125" s="7">
        <f t="shared" si="64"/>
        <v>0</v>
      </c>
    </row>
    <row r="126" spans="1:25" ht="13.5">
      <c r="A126" s="4" t="s">
        <v>69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2">
        <f t="shared" si="62"/>
        <v>0</v>
      </c>
      <c r="N126" s="4" t="s">
        <v>69</v>
      </c>
      <c r="O126" s="7">
        <f t="shared" si="64"/>
        <v>0</v>
      </c>
      <c r="P126" s="7">
        <f t="shared" si="64"/>
        <v>0</v>
      </c>
      <c r="Q126" s="7">
        <f t="shared" si="64"/>
        <v>0</v>
      </c>
      <c r="R126" s="7">
        <f t="shared" si="64"/>
        <v>0</v>
      </c>
      <c r="S126" s="7">
        <f t="shared" si="64"/>
        <v>0</v>
      </c>
      <c r="T126" s="7">
        <f t="shared" si="64"/>
        <v>0</v>
      </c>
      <c r="U126" s="7">
        <f t="shared" si="64"/>
        <v>0</v>
      </c>
      <c r="V126" s="7">
        <f t="shared" si="64"/>
        <v>0</v>
      </c>
      <c r="W126" s="7">
        <f t="shared" si="64"/>
        <v>0</v>
      </c>
      <c r="X126" s="7">
        <f t="shared" si="64"/>
        <v>0</v>
      </c>
      <c r="Y126" s="7">
        <f t="shared" si="64"/>
        <v>0</v>
      </c>
    </row>
    <row r="127" spans="1:25" ht="13.5">
      <c r="A127" s="4" t="s">
        <v>70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2">
        <f t="shared" si="62"/>
        <v>0</v>
      </c>
      <c r="N127" s="4" t="s">
        <v>70</v>
      </c>
      <c r="O127" s="7">
        <f t="shared" si="64"/>
        <v>0</v>
      </c>
      <c r="P127" s="7">
        <f t="shared" si="64"/>
        <v>0</v>
      </c>
      <c r="Q127" s="7">
        <f t="shared" si="64"/>
        <v>0</v>
      </c>
      <c r="R127" s="7">
        <f t="shared" si="64"/>
        <v>0</v>
      </c>
      <c r="S127" s="7">
        <f t="shared" si="64"/>
        <v>0</v>
      </c>
      <c r="T127" s="7">
        <f t="shared" si="64"/>
        <v>0</v>
      </c>
      <c r="U127" s="7">
        <f t="shared" si="64"/>
        <v>0</v>
      </c>
      <c r="V127" s="7">
        <f t="shared" si="64"/>
        <v>0</v>
      </c>
      <c r="W127" s="7">
        <f t="shared" si="64"/>
        <v>0</v>
      </c>
      <c r="X127" s="7">
        <f t="shared" si="64"/>
        <v>0</v>
      </c>
      <c r="Y127" s="7">
        <f t="shared" si="64"/>
        <v>0</v>
      </c>
    </row>
    <row r="128" spans="1:25" ht="13.5">
      <c r="A128" s="4" t="s">
        <v>71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2">
        <f t="shared" si="62"/>
        <v>0</v>
      </c>
      <c r="N128" s="4" t="s">
        <v>71</v>
      </c>
      <c r="O128" s="7">
        <f t="shared" si="64"/>
        <v>0</v>
      </c>
      <c r="P128" s="7">
        <f t="shared" si="64"/>
        <v>0</v>
      </c>
      <c r="Q128" s="7">
        <f t="shared" si="64"/>
        <v>0</v>
      </c>
      <c r="R128" s="7">
        <f t="shared" si="64"/>
        <v>0</v>
      </c>
      <c r="S128" s="7">
        <f t="shared" si="64"/>
        <v>0</v>
      </c>
      <c r="T128" s="7">
        <f t="shared" si="64"/>
        <v>0</v>
      </c>
      <c r="U128" s="7">
        <f t="shared" si="64"/>
        <v>0</v>
      </c>
      <c r="V128" s="7">
        <f t="shared" si="64"/>
        <v>0</v>
      </c>
      <c r="W128" s="7">
        <f t="shared" si="64"/>
        <v>0</v>
      </c>
      <c r="X128" s="7">
        <f t="shared" si="64"/>
        <v>0</v>
      </c>
      <c r="Y128" s="7">
        <f t="shared" si="64"/>
        <v>0</v>
      </c>
    </row>
    <row r="129" spans="1:25" ht="13.5">
      <c r="A129" s="4" t="s">
        <v>72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2">
        <f t="shared" si="62"/>
        <v>0</v>
      </c>
      <c r="N129" s="4" t="s">
        <v>72</v>
      </c>
      <c r="O129" s="7">
        <f t="shared" si="64"/>
        <v>0</v>
      </c>
      <c r="P129" s="7">
        <f t="shared" si="64"/>
        <v>0</v>
      </c>
      <c r="Q129" s="7">
        <f t="shared" si="64"/>
        <v>0</v>
      </c>
      <c r="R129" s="7">
        <f t="shared" si="64"/>
        <v>0</v>
      </c>
      <c r="S129" s="7">
        <f t="shared" si="64"/>
        <v>0</v>
      </c>
      <c r="T129" s="7">
        <f t="shared" si="64"/>
        <v>0</v>
      </c>
      <c r="U129" s="7">
        <f t="shared" si="64"/>
        <v>0</v>
      </c>
      <c r="V129" s="7">
        <f t="shared" si="64"/>
        <v>0</v>
      </c>
      <c r="W129" s="7">
        <f t="shared" si="64"/>
        <v>0</v>
      </c>
      <c r="X129" s="7">
        <f t="shared" si="64"/>
        <v>0</v>
      </c>
      <c r="Y129" s="7">
        <f t="shared" si="64"/>
        <v>0</v>
      </c>
    </row>
    <row r="130" spans="1:25" ht="13.5">
      <c r="A130" s="4" t="s">
        <v>73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2">
        <f t="shared" si="62"/>
        <v>0</v>
      </c>
      <c r="N130" s="4" t="s">
        <v>73</v>
      </c>
      <c r="O130" s="7">
        <f t="shared" si="64"/>
        <v>0</v>
      </c>
      <c r="P130" s="7">
        <f t="shared" si="64"/>
        <v>0</v>
      </c>
      <c r="Q130" s="7">
        <f t="shared" si="64"/>
        <v>0</v>
      </c>
      <c r="R130" s="7">
        <f t="shared" si="64"/>
        <v>0</v>
      </c>
      <c r="S130" s="7">
        <f t="shared" si="64"/>
        <v>0</v>
      </c>
      <c r="T130" s="7">
        <f t="shared" si="64"/>
        <v>0</v>
      </c>
      <c r="U130" s="7">
        <f t="shared" si="64"/>
        <v>0</v>
      </c>
      <c r="V130" s="7">
        <f t="shared" si="64"/>
        <v>0</v>
      </c>
      <c r="W130" s="7">
        <f t="shared" si="64"/>
        <v>0</v>
      </c>
      <c r="X130" s="7">
        <f t="shared" si="64"/>
        <v>0</v>
      </c>
      <c r="Y130" s="7">
        <f t="shared" si="64"/>
        <v>0</v>
      </c>
    </row>
    <row r="131" spans="1:25" ht="13.5">
      <c r="A131" s="4" t="s">
        <v>74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2">
        <f t="shared" si="62"/>
        <v>0</v>
      </c>
      <c r="N131" s="4" t="s">
        <v>74</v>
      </c>
      <c r="O131" s="7">
        <f t="shared" si="64"/>
        <v>0</v>
      </c>
      <c r="P131" s="7">
        <f t="shared" si="64"/>
        <v>0</v>
      </c>
      <c r="Q131" s="7">
        <f t="shared" si="64"/>
        <v>0</v>
      </c>
      <c r="R131" s="7">
        <f t="shared" si="64"/>
        <v>0</v>
      </c>
      <c r="S131" s="7">
        <f t="shared" si="64"/>
        <v>0</v>
      </c>
      <c r="T131" s="7">
        <f t="shared" si="64"/>
        <v>0</v>
      </c>
      <c r="U131" s="7">
        <f t="shared" si="64"/>
        <v>0</v>
      </c>
      <c r="V131" s="7">
        <f t="shared" si="64"/>
        <v>0</v>
      </c>
      <c r="W131" s="7">
        <f t="shared" si="64"/>
        <v>0</v>
      </c>
      <c r="X131" s="7">
        <f t="shared" si="64"/>
        <v>0</v>
      </c>
      <c r="Y131" s="7">
        <f t="shared" si="64"/>
        <v>0</v>
      </c>
    </row>
    <row r="132" spans="1:25" ht="13.5">
      <c r="A132" s="4" t="s">
        <v>87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2">
        <f t="shared" si="62"/>
        <v>0</v>
      </c>
      <c r="N132" s="4" t="s">
        <v>87</v>
      </c>
      <c r="O132" s="7">
        <f t="shared" si="64"/>
        <v>0</v>
      </c>
      <c r="P132" s="7">
        <f t="shared" si="64"/>
        <v>0</v>
      </c>
      <c r="Q132" s="7">
        <f t="shared" si="64"/>
        <v>0</v>
      </c>
      <c r="R132" s="7">
        <f t="shared" si="64"/>
        <v>0</v>
      </c>
      <c r="S132" s="7">
        <f t="shared" si="64"/>
        <v>0</v>
      </c>
      <c r="T132" s="7">
        <f t="shared" si="64"/>
        <v>0</v>
      </c>
      <c r="U132" s="7">
        <f t="shared" si="64"/>
        <v>0</v>
      </c>
      <c r="V132" s="7">
        <f t="shared" si="64"/>
        <v>0</v>
      </c>
      <c r="W132" s="7">
        <f t="shared" si="64"/>
        <v>0</v>
      </c>
      <c r="X132" s="7">
        <f t="shared" si="64"/>
        <v>0</v>
      </c>
      <c r="Y132" s="7">
        <f t="shared" si="64"/>
        <v>0</v>
      </c>
    </row>
    <row r="133" spans="1:25" ht="13.5">
      <c r="A133" s="5"/>
      <c r="B133" s="13">
        <f aca="true" t="shared" si="65" ref="B133:L133">SUM(B123:B132)</f>
        <v>0</v>
      </c>
      <c r="C133" s="13">
        <f t="shared" si="65"/>
        <v>0</v>
      </c>
      <c r="D133" s="13">
        <f t="shared" si="65"/>
        <v>0</v>
      </c>
      <c r="E133" s="13">
        <f t="shared" si="65"/>
        <v>0</v>
      </c>
      <c r="F133" s="13">
        <f t="shared" si="65"/>
        <v>0</v>
      </c>
      <c r="G133" s="13">
        <f t="shared" si="65"/>
        <v>0</v>
      </c>
      <c r="H133" s="13">
        <f t="shared" si="65"/>
        <v>0</v>
      </c>
      <c r="I133" s="13">
        <f t="shared" si="65"/>
        <v>0</v>
      </c>
      <c r="J133" s="13">
        <f t="shared" si="65"/>
        <v>0</v>
      </c>
      <c r="K133" s="13">
        <f t="shared" si="65"/>
        <v>0</v>
      </c>
      <c r="L133" s="12">
        <f t="shared" si="65"/>
        <v>0</v>
      </c>
      <c r="N133" s="5"/>
      <c r="O133" s="7">
        <f t="shared" si="64"/>
        <v>0</v>
      </c>
      <c r="P133" s="7">
        <f t="shared" si="64"/>
        <v>0</v>
      </c>
      <c r="Q133" s="7">
        <f t="shared" si="64"/>
        <v>0</v>
      </c>
      <c r="R133" s="7">
        <f t="shared" si="64"/>
        <v>0</v>
      </c>
      <c r="S133" s="7">
        <f t="shared" si="64"/>
        <v>0</v>
      </c>
      <c r="T133" s="7">
        <f t="shared" si="64"/>
        <v>0</v>
      </c>
      <c r="U133" s="7">
        <f t="shared" si="64"/>
        <v>0</v>
      </c>
      <c r="V133" s="7">
        <f t="shared" si="64"/>
        <v>0</v>
      </c>
      <c r="W133" s="7">
        <f t="shared" si="64"/>
        <v>0</v>
      </c>
      <c r="X133" s="7">
        <f t="shared" si="64"/>
        <v>0</v>
      </c>
      <c r="Y133" s="7">
        <f t="shared" si="64"/>
        <v>0</v>
      </c>
    </row>
    <row r="135" spans="1:25" ht="13.5">
      <c r="A135" t="s">
        <v>91</v>
      </c>
      <c r="L135" s="14" t="s">
        <v>7</v>
      </c>
      <c r="N135" t="s">
        <v>95</v>
      </c>
      <c r="Y135" s="14" t="s">
        <v>7</v>
      </c>
    </row>
    <row r="136" spans="1:25" ht="13.5">
      <c r="A136" s="22"/>
      <c r="B136" s="23" t="s">
        <v>22</v>
      </c>
      <c r="C136" s="23" t="s">
        <v>23</v>
      </c>
      <c r="D136" s="23" t="s">
        <v>24</v>
      </c>
      <c r="E136" s="23" t="s">
        <v>25</v>
      </c>
      <c r="F136" s="23" t="s">
        <v>26</v>
      </c>
      <c r="G136" s="23" t="s">
        <v>27</v>
      </c>
      <c r="H136" s="23" t="s">
        <v>28</v>
      </c>
      <c r="I136" s="23" t="s">
        <v>29</v>
      </c>
      <c r="J136" s="23" t="s">
        <v>30</v>
      </c>
      <c r="K136" s="23" t="s">
        <v>88</v>
      </c>
      <c r="L136" s="23" t="s">
        <v>0</v>
      </c>
      <c r="N136" s="53"/>
      <c r="O136" s="54" t="s">
        <v>57</v>
      </c>
      <c r="P136" s="54" t="s">
        <v>58</v>
      </c>
      <c r="Q136" s="54" t="s">
        <v>59</v>
      </c>
      <c r="R136" s="54" t="s">
        <v>60</v>
      </c>
      <c r="S136" s="54" t="s">
        <v>61</v>
      </c>
      <c r="T136" s="54" t="s">
        <v>62</v>
      </c>
      <c r="U136" s="54" t="s">
        <v>63</v>
      </c>
      <c r="V136" s="54" t="s">
        <v>64</v>
      </c>
      <c r="W136" s="54" t="s">
        <v>65</v>
      </c>
      <c r="X136" s="54" t="s">
        <v>89</v>
      </c>
      <c r="Y136" s="54" t="s">
        <v>0</v>
      </c>
    </row>
    <row r="137" spans="1:25" ht="13.5">
      <c r="A137" s="4" t="s">
        <v>66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>
        <f aca="true" t="shared" si="66" ref="L137:L146">SUM(B137:K137)</f>
        <v>0</v>
      </c>
      <c r="N137" s="4" t="s">
        <v>66</v>
      </c>
      <c r="O137" s="7">
        <f>IF(ISERROR(B137/B19),0,(B137/B19))</f>
        <v>0</v>
      </c>
      <c r="P137" s="7">
        <f aca="true" t="shared" si="67" ref="P137:Y137">IF(ISERROR(C137/C19),0,(C137/C19))</f>
        <v>0</v>
      </c>
      <c r="Q137" s="7">
        <f t="shared" si="67"/>
        <v>0</v>
      </c>
      <c r="R137" s="7">
        <f t="shared" si="67"/>
        <v>0</v>
      </c>
      <c r="S137" s="7">
        <f t="shared" si="67"/>
        <v>0</v>
      </c>
      <c r="T137" s="7">
        <f t="shared" si="67"/>
        <v>0</v>
      </c>
      <c r="U137" s="7">
        <f t="shared" si="67"/>
        <v>0</v>
      </c>
      <c r="V137" s="7">
        <f t="shared" si="67"/>
        <v>0</v>
      </c>
      <c r="W137" s="7">
        <f t="shared" si="67"/>
        <v>0</v>
      </c>
      <c r="X137" s="7">
        <f t="shared" si="67"/>
        <v>0</v>
      </c>
      <c r="Y137" s="7">
        <f t="shared" si="67"/>
        <v>0</v>
      </c>
    </row>
    <row r="138" spans="1:25" ht="13.5">
      <c r="A138" s="4" t="s">
        <v>67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2">
        <f t="shared" si="66"/>
        <v>0</v>
      </c>
      <c r="N138" s="4" t="s">
        <v>67</v>
      </c>
      <c r="O138" s="7">
        <f aca="true" t="shared" si="68" ref="O138:Y147">IF(ISERROR(B138/B20),0,(B138/B20))</f>
        <v>0</v>
      </c>
      <c r="P138" s="7">
        <f t="shared" si="68"/>
        <v>0</v>
      </c>
      <c r="Q138" s="7">
        <f t="shared" si="68"/>
        <v>0</v>
      </c>
      <c r="R138" s="7">
        <f t="shared" si="68"/>
        <v>0</v>
      </c>
      <c r="S138" s="7">
        <f t="shared" si="68"/>
        <v>0</v>
      </c>
      <c r="T138" s="7">
        <f t="shared" si="68"/>
        <v>0</v>
      </c>
      <c r="U138" s="7">
        <f t="shared" si="68"/>
        <v>0</v>
      </c>
      <c r="V138" s="7">
        <f t="shared" si="68"/>
        <v>0</v>
      </c>
      <c r="W138" s="7">
        <f t="shared" si="68"/>
        <v>0</v>
      </c>
      <c r="X138" s="7">
        <f t="shared" si="68"/>
        <v>0</v>
      </c>
      <c r="Y138" s="7">
        <f t="shared" si="68"/>
        <v>0</v>
      </c>
    </row>
    <row r="139" spans="1:25" ht="13.5">
      <c r="A139" s="4" t="s">
        <v>68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2">
        <f t="shared" si="66"/>
        <v>0</v>
      </c>
      <c r="N139" s="4" t="s">
        <v>68</v>
      </c>
      <c r="O139" s="7">
        <f t="shared" si="68"/>
        <v>0</v>
      </c>
      <c r="P139" s="7">
        <f t="shared" si="68"/>
        <v>0</v>
      </c>
      <c r="Q139" s="7">
        <f t="shared" si="68"/>
        <v>0</v>
      </c>
      <c r="R139" s="7">
        <f t="shared" si="68"/>
        <v>0</v>
      </c>
      <c r="S139" s="7">
        <f t="shared" si="68"/>
        <v>0</v>
      </c>
      <c r="T139" s="7">
        <f t="shared" si="68"/>
        <v>0</v>
      </c>
      <c r="U139" s="7">
        <f t="shared" si="68"/>
        <v>0</v>
      </c>
      <c r="V139" s="7">
        <f t="shared" si="68"/>
        <v>0</v>
      </c>
      <c r="W139" s="7">
        <f t="shared" si="68"/>
        <v>0</v>
      </c>
      <c r="X139" s="7">
        <f t="shared" si="68"/>
        <v>0</v>
      </c>
      <c r="Y139" s="7">
        <f t="shared" si="68"/>
        <v>0</v>
      </c>
    </row>
    <row r="140" spans="1:25" ht="13.5">
      <c r="A140" s="4" t="s">
        <v>69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2">
        <f t="shared" si="66"/>
        <v>0</v>
      </c>
      <c r="N140" s="4" t="s">
        <v>69</v>
      </c>
      <c r="O140" s="7">
        <f t="shared" si="68"/>
        <v>0</v>
      </c>
      <c r="P140" s="7">
        <f t="shared" si="68"/>
        <v>0</v>
      </c>
      <c r="Q140" s="7">
        <f t="shared" si="68"/>
        <v>0</v>
      </c>
      <c r="R140" s="7">
        <f t="shared" si="68"/>
        <v>0</v>
      </c>
      <c r="S140" s="7">
        <f t="shared" si="68"/>
        <v>0</v>
      </c>
      <c r="T140" s="7">
        <f t="shared" si="68"/>
        <v>0</v>
      </c>
      <c r="U140" s="7">
        <f t="shared" si="68"/>
        <v>0</v>
      </c>
      <c r="V140" s="7">
        <f t="shared" si="68"/>
        <v>0</v>
      </c>
      <c r="W140" s="7">
        <f t="shared" si="68"/>
        <v>0</v>
      </c>
      <c r="X140" s="7">
        <f t="shared" si="68"/>
        <v>0</v>
      </c>
      <c r="Y140" s="7">
        <f t="shared" si="68"/>
        <v>0</v>
      </c>
    </row>
    <row r="141" spans="1:25" ht="13.5">
      <c r="A141" s="4" t="s">
        <v>70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2">
        <f t="shared" si="66"/>
        <v>0</v>
      </c>
      <c r="N141" s="4" t="s">
        <v>70</v>
      </c>
      <c r="O141" s="7">
        <f t="shared" si="68"/>
        <v>0</v>
      </c>
      <c r="P141" s="7">
        <f t="shared" si="68"/>
        <v>0</v>
      </c>
      <c r="Q141" s="7">
        <f t="shared" si="68"/>
        <v>0</v>
      </c>
      <c r="R141" s="7">
        <f t="shared" si="68"/>
        <v>0</v>
      </c>
      <c r="S141" s="7">
        <f t="shared" si="68"/>
        <v>0</v>
      </c>
      <c r="T141" s="7">
        <f t="shared" si="68"/>
        <v>0</v>
      </c>
      <c r="U141" s="7">
        <f t="shared" si="68"/>
        <v>0</v>
      </c>
      <c r="V141" s="7">
        <f t="shared" si="68"/>
        <v>0</v>
      </c>
      <c r="W141" s="7">
        <f t="shared" si="68"/>
        <v>0</v>
      </c>
      <c r="X141" s="7">
        <f t="shared" si="68"/>
        <v>0</v>
      </c>
      <c r="Y141" s="7">
        <f t="shared" si="68"/>
        <v>0</v>
      </c>
    </row>
    <row r="142" spans="1:25" ht="13.5">
      <c r="A142" s="4" t="s">
        <v>71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2">
        <f t="shared" si="66"/>
        <v>0</v>
      </c>
      <c r="N142" s="4" t="s">
        <v>71</v>
      </c>
      <c r="O142" s="7">
        <f t="shared" si="68"/>
        <v>0</v>
      </c>
      <c r="P142" s="7">
        <f t="shared" si="68"/>
        <v>0</v>
      </c>
      <c r="Q142" s="7">
        <f t="shared" si="68"/>
        <v>0</v>
      </c>
      <c r="R142" s="7">
        <f t="shared" si="68"/>
        <v>0</v>
      </c>
      <c r="S142" s="7">
        <f t="shared" si="68"/>
        <v>0</v>
      </c>
      <c r="T142" s="7">
        <f t="shared" si="68"/>
        <v>0</v>
      </c>
      <c r="U142" s="7">
        <f t="shared" si="68"/>
        <v>0</v>
      </c>
      <c r="V142" s="7">
        <f t="shared" si="68"/>
        <v>0</v>
      </c>
      <c r="W142" s="7">
        <f t="shared" si="68"/>
        <v>0</v>
      </c>
      <c r="X142" s="7">
        <f t="shared" si="68"/>
        <v>0</v>
      </c>
      <c r="Y142" s="7">
        <f t="shared" si="68"/>
        <v>0</v>
      </c>
    </row>
    <row r="143" spans="1:25" ht="13.5">
      <c r="A143" s="4" t="s">
        <v>72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2">
        <f t="shared" si="66"/>
        <v>0</v>
      </c>
      <c r="N143" s="4" t="s">
        <v>72</v>
      </c>
      <c r="O143" s="7">
        <f t="shared" si="68"/>
        <v>0</v>
      </c>
      <c r="P143" s="7">
        <f t="shared" si="68"/>
        <v>0</v>
      </c>
      <c r="Q143" s="7">
        <f t="shared" si="68"/>
        <v>0</v>
      </c>
      <c r="R143" s="7">
        <f t="shared" si="68"/>
        <v>0</v>
      </c>
      <c r="S143" s="7">
        <f t="shared" si="68"/>
        <v>0</v>
      </c>
      <c r="T143" s="7">
        <f t="shared" si="68"/>
        <v>0</v>
      </c>
      <c r="U143" s="7">
        <f t="shared" si="68"/>
        <v>0</v>
      </c>
      <c r="V143" s="7">
        <f t="shared" si="68"/>
        <v>0</v>
      </c>
      <c r="W143" s="7">
        <f t="shared" si="68"/>
        <v>0</v>
      </c>
      <c r="X143" s="7">
        <f t="shared" si="68"/>
        <v>0</v>
      </c>
      <c r="Y143" s="7">
        <f t="shared" si="68"/>
        <v>0</v>
      </c>
    </row>
    <row r="144" spans="1:25" ht="13.5">
      <c r="A144" s="4" t="s">
        <v>73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2">
        <f t="shared" si="66"/>
        <v>0</v>
      </c>
      <c r="N144" s="4" t="s">
        <v>73</v>
      </c>
      <c r="O144" s="7">
        <f t="shared" si="68"/>
        <v>0</v>
      </c>
      <c r="P144" s="7">
        <f t="shared" si="68"/>
        <v>0</v>
      </c>
      <c r="Q144" s="7">
        <f t="shared" si="68"/>
        <v>0</v>
      </c>
      <c r="R144" s="7">
        <f t="shared" si="68"/>
        <v>0</v>
      </c>
      <c r="S144" s="7">
        <f t="shared" si="68"/>
        <v>0</v>
      </c>
      <c r="T144" s="7">
        <f t="shared" si="68"/>
        <v>0</v>
      </c>
      <c r="U144" s="7">
        <f t="shared" si="68"/>
        <v>0</v>
      </c>
      <c r="V144" s="7">
        <f t="shared" si="68"/>
        <v>0</v>
      </c>
      <c r="W144" s="7">
        <f t="shared" si="68"/>
        <v>0</v>
      </c>
      <c r="X144" s="7">
        <f t="shared" si="68"/>
        <v>0</v>
      </c>
      <c r="Y144" s="7">
        <f t="shared" si="68"/>
        <v>0</v>
      </c>
    </row>
    <row r="145" spans="1:25" ht="13.5">
      <c r="A145" s="4" t="s">
        <v>74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2">
        <f t="shared" si="66"/>
        <v>0</v>
      </c>
      <c r="N145" s="4" t="s">
        <v>74</v>
      </c>
      <c r="O145" s="7">
        <f t="shared" si="68"/>
        <v>0</v>
      </c>
      <c r="P145" s="7">
        <f t="shared" si="68"/>
        <v>0</v>
      </c>
      <c r="Q145" s="7">
        <f t="shared" si="68"/>
        <v>0</v>
      </c>
      <c r="R145" s="7">
        <f t="shared" si="68"/>
        <v>0</v>
      </c>
      <c r="S145" s="7">
        <f t="shared" si="68"/>
        <v>0</v>
      </c>
      <c r="T145" s="7">
        <f t="shared" si="68"/>
        <v>0</v>
      </c>
      <c r="U145" s="7">
        <f t="shared" si="68"/>
        <v>0</v>
      </c>
      <c r="V145" s="7">
        <f t="shared" si="68"/>
        <v>0</v>
      </c>
      <c r="W145" s="7">
        <f t="shared" si="68"/>
        <v>0</v>
      </c>
      <c r="X145" s="7">
        <f t="shared" si="68"/>
        <v>0</v>
      </c>
      <c r="Y145" s="7">
        <f t="shared" si="68"/>
        <v>0</v>
      </c>
    </row>
    <row r="146" spans="1:25" ht="13.5">
      <c r="A146" s="4" t="s">
        <v>87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2">
        <f t="shared" si="66"/>
        <v>0</v>
      </c>
      <c r="N146" s="4" t="s">
        <v>87</v>
      </c>
      <c r="O146" s="7">
        <f t="shared" si="68"/>
        <v>0</v>
      </c>
      <c r="P146" s="7">
        <f t="shared" si="68"/>
        <v>0</v>
      </c>
      <c r="Q146" s="7">
        <f t="shared" si="68"/>
        <v>0</v>
      </c>
      <c r="R146" s="7">
        <f t="shared" si="68"/>
        <v>0</v>
      </c>
      <c r="S146" s="7">
        <f t="shared" si="68"/>
        <v>0</v>
      </c>
      <c r="T146" s="7">
        <f t="shared" si="68"/>
        <v>0</v>
      </c>
      <c r="U146" s="7">
        <f t="shared" si="68"/>
        <v>0</v>
      </c>
      <c r="V146" s="7">
        <f t="shared" si="68"/>
        <v>0</v>
      </c>
      <c r="W146" s="7">
        <f t="shared" si="68"/>
        <v>0</v>
      </c>
      <c r="X146" s="7">
        <f t="shared" si="68"/>
        <v>0</v>
      </c>
      <c r="Y146" s="7">
        <f t="shared" si="68"/>
        <v>0</v>
      </c>
    </row>
    <row r="147" spans="1:25" ht="13.5">
      <c r="A147" s="5"/>
      <c r="B147" s="13">
        <f aca="true" t="shared" si="69" ref="B147:L147">SUM(B137:B146)</f>
        <v>0</v>
      </c>
      <c r="C147" s="13">
        <f t="shared" si="69"/>
        <v>0</v>
      </c>
      <c r="D147" s="13">
        <f t="shared" si="69"/>
        <v>0</v>
      </c>
      <c r="E147" s="13">
        <f t="shared" si="69"/>
        <v>0</v>
      </c>
      <c r="F147" s="13">
        <f t="shared" si="69"/>
        <v>0</v>
      </c>
      <c r="G147" s="13">
        <f t="shared" si="69"/>
        <v>0</v>
      </c>
      <c r="H147" s="13">
        <f t="shared" si="69"/>
        <v>0</v>
      </c>
      <c r="I147" s="13">
        <f t="shared" si="69"/>
        <v>0</v>
      </c>
      <c r="J147" s="13">
        <f t="shared" si="69"/>
        <v>0</v>
      </c>
      <c r="K147" s="13">
        <f t="shared" si="69"/>
        <v>0</v>
      </c>
      <c r="L147" s="12">
        <f t="shared" si="69"/>
        <v>0</v>
      </c>
      <c r="N147" s="5"/>
      <c r="O147" s="7">
        <f t="shared" si="68"/>
        <v>0</v>
      </c>
      <c r="P147" s="7">
        <f t="shared" si="68"/>
        <v>0</v>
      </c>
      <c r="Q147" s="7">
        <f t="shared" si="68"/>
        <v>0</v>
      </c>
      <c r="R147" s="7">
        <f t="shared" si="68"/>
        <v>0</v>
      </c>
      <c r="S147" s="7">
        <f t="shared" si="68"/>
        <v>0</v>
      </c>
      <c r="T147" s="7">
        <f t="shared" si="68"/>
        <v>0</v>
      </c>
      <c r="U147" s="7">
        <f t="shared" si="68"/>
        <v>0</v>
      </c>
      <c r="V147" s="7">
        <f t="shared" si="68"/>
        <v>0</v>
      </c>
      <c r="W147" s="7">
        <f t="shared" si="68"/>
        <v>0</v>
      </c>
      <c r="X147" s="7">
        <f t="shared" si="68"/>
        <v>0</v>
      </c>
      <c r="Y147" s="7">
        <f t="shared" si="68"/>
        <v>0</v>
      </c>
    </row>
    <row r="149" spans="1:25" ht="13.5">
      <c r="A149" t="s">
        <v>92</v>
      </c>
      <c r="L149" s="14" t="s">
        <v>2</v>
      </c>
      <c r="N149" s="52" t="s">
        <v>96</v>
      </c>
      <c r="Y149" s="14" t="s">
        <v>7</v>
      </c>
    </row>
    <row r="150" spans="1:25" ht="13.5">
      <c r="A150" s="22"/>
      <c r="B150" s="23" t="s">
        <v>22</v>
      </c>
      <c r="C150" s="23" t="s">
        <v>23</v>
      </c>
      <c r="D150" s="23" t="s">
        <v>24</v>
      </c>
      <c r="E150" s="23" t="s">
        <v>25</v>
      </c>
      <c r="F150" s="23" t="s">
        <v>26</v>
      </c>
      <c r="G150" s="23" t="s">
        <v>27</v>
      </c>
      <c r="H150" s="23" t="s">
        <v>28</v>
      </c>
      <c r="I150" s="23" t="s">
        <v>29</v>
      </c>
      <c r="J150" s="23" t="s">
        <v>30</v>
      </c>
      <c r="K150" s="23" t="s">
        <v>88</v>
      </c>
      <c r="L150" s="23" t="s">
        <v>0</v>
      </c>
      <c r="N150" s="53"/>
      <c r="O150" s="54" t="s">
        <v>57</v>
      </c>
      <c r="P150" s="54" t="s">
        <v>58</v>
      </c>
      <c r="Q150" s="54" t="s">
        <v>59</v>
      </c>
      <c r="R150" s="54" t="s">
        <v>60</v>
      </c>
      <c r="S150" s="54" t="s">
        <v>61</v>
      </c>
      <c r="T150" s="54" t="s">
        <v>62</v>
      </c>
      <c r="U150" s="54" t="s">
        <v>63</v>
      </c>
      <c r="V150" s="54" t="s">
        <v>64</v>
      </c>
      <c r="W150" s="54" t="s">
        <v>65</v>
      </c>
      <c r="X150" s="54" t="s">
        <v>89</v>
      </c>
      <c r="Y150" s="54" t="s">
        <v>0</v>
      </c>
    </row>
    <row r="151" spans="1:25" ht="13.5">
      <c r="A151" s="4" t="s">
        <v>66</v>
      </c>
      <c r="B151" s="10">
        <f aca="true" t="shared" si="70" ref="B151:L151">IF(ISERROR((B137/B123-1)*100),"",(B137/B123-1)*100)</f>
      </c>
      <c r="C151" s="10">
        <f t="shared" si="70"/>
      </c>
      <c r="D151" s="10">
        <f t="shared" si="70"/>
      </c>
      <c r="E151" s="10">
        <f t="shared" si="70"/>
      </c>
      <c r="F151" s="10">
        <f t="shared" si="70"/>
      </c>
      <c r="G151" s="10">
        <f t="shared" si="70"/>
      </c>
      <c r="H151" s="10">
        <f t="shared" si="70"/>
      </c>
      <c r="I151" s="10">
        <f t="shared" si="70"/>
      </c>
      <c r="J151" s="10">
        <f t="shared" si="70"/>
      </c>
      <c r="K151" s="10">
        <f t="shared" si="70"/>
      </c>
      <c r="L151" s="10">
        <f t="shared" si="70"/>
      </c>
      <c r="N151" s="4" t="s">
        <v>66</v>
      </c>
      <c r="O151" s="7">
        <f>IF(O123=0,0,O137-O123)</f>
        <v>0</v>
      </c>
      <c r="P151" s="7">
        <f aca="true" t="shared" si="71" ref="P151:Y151">IF(P123=0,0,P137-P123)</f>
        <v>0</v>
      </c>
      <c r="Q151" s="7">
        <f t="shared" si="71"/>
        <v>0</v>
      </c>
      <c r="R151" s="7">
        <f t="shared" si="71"/>
        <v>0</v>
      </c>
      <c r="S151" s="7">
        <f t="shared" si="71"/>
        <v>0</v>
      </c>
      <c r="T151" s="7">
        <f t="shared" si="71"/>
        <v>0</v>
      </c>
      <c r="U151" s="7">
        <f t="shared" si="71"/>
        <v>0</v>
      </c>
      <c r="V151" s="7">
        <f t="shared" si="71"/>
        <v>0</v>
      </c>
      <c r="W151" s="7">
        <f t="shared" si="71"/>
        <v>0</v>
      </c>
      <c r="X151" s="7">
        <f t="shared" si="71"/>
        <v>0</v>
      </c>
      <c r="Y151" s="7">
        <f t="shared" si="71"/>
        <v>0</v>
      </c>
    </row>
    <row r="152" spans="1:25" ht="13.5">
      <c r="A152" s="4" t="s">
        <v>67</v>
      </c>
      <c r="B152" s="11">
        <f aca="true" t="shared" si="72" ref="B152:L152">IF(ISERROR((B138/B124-1)*100),"",(B138/B124-1)*100)</f>
      </c>
      <c r="C152" s="11">
        <f t="shared" si="72"/>
      </c>
      <c r="D152" s="11">
        <f t="shared" si="72"/>
      </c>
      <c r="E152" s="11">
        <f t="shared" si="72"/>
      </c>
      <c r="F152" s="11">
        <f t="shared" si="72"/>
      </c>
      <c r="G152" s="11">
        <f t="shared" si="72"/>
      </c>
      <c r="H152" s="11">
        <f t="shared" si="72"/>
      </c>
      <c r="I152" s="11">
        <f t="shared" si="72"/>
      </c>
      <c r="J152" s="11">
        <f t="shared" si="72"/>
      </c>
      <c r="K152" s="11">
        <f t="shared" si="72"/>
      </c>
      <c r="L152" s="11">
        <f t="shared" si="72"/>
      </c>
      <c r="N152" s="4" t="s">
        <v>67</v>
      </c>
      <c r="O152" s="7">
        <f aca="true" t="shared" si="73" ref="O152:Y161">IF(O124=0,0,O138-O124)</f>
        <v>0</v>
      </c>
      <c r="P152" s="7">
        <f t="shared" si="73"/>
        <v>0</v>
      </c>
      <c r="Q152" s="7">
        <f t="shared" si="73"/>
        <v>0</v>
      </c>
      <c r="R152" s="7">
        <f t="shared" si="73"/>
        <v>0</v>
      </c>
      <c r="S152" s="7">
        <f t="shared" si="73"/>
        <v>0</v>
      </c>
      <c r="T152" s="7">
        <f t="shared" si="73"/>
        <v>0</v>
      </c>
      <c r="U152" s="7">
        <f t="shared" si="73"/>
        <v>0</v>
      </c>
      <c r="V152" s="7">
        <f t="shared" si="73"/>
        <v>0</v>
      </c>
      <c r="W152" s="7">
        <f t="shared" si="73"/>
        <v>0</v>
      </c>
      <c r="X152" s="7">
        <f t="shared" si="73"/>
        <v>0</v>
      </c>
      <c r="Y152" s="7">
        <f t="shared" si="73"/>
        <v>0</v>
      </c>
    </row>
    <row r="153" spans="1:25" ht="13.5">
      <c r="A153" s="4" t="s">
        <v>68</v>
      </c>
      <c r="B153" s="11">
        <f aca="true" t="shared" si="74" ref="B153:L153">IF(ISERROR((B139/B125-1)*100),"",(B139/B125-1)*100)</f>
      </c>
      <c r="C153" s="11">
        <f t="shared" si="74"/>
      </c>
      <c r="D153" s="11">
        <f t="shared" si="74"/>
      </c>
      <c r="E153" s="11">
        <f t="shared" si="74"/>
      </c>
      <c r="F153" s="11">
        <f t="shared" si="74"/>
      </c>
      <c r="G153" s="11">
        <f t="shared" si="74"/>
      </c>
      <c r="H153" s="11">
        <f t="shared" si="74"/>
      </c>
      <c r="I153" s="11">
        <f t="shared" si="74"/>
      </c>
      <c r="J153" s="11">
        <f t="shared" si="74"/>
      </c>
      <c r="K153" s="11">
        <f t="shared" si="74"/>
      </c>
      <c r="L153" s="11">
        <f t="shared" si="74"/>
      </c>
      <c r="N153" s="4" t="s">
        <v>68</v>
      </c>
      <c r="O153" s="7">
        <f t="shared" si="73"/>
        <v>0</v>
      </c>
      <c r="P153" s="7">
        <f t="shared" si="73"/>
        <v>0</v>
      </c>
      <c r="Q153" s="7">
        <f t="shared" si="73"/>
        <v>0</v>
      </c>
      <c r="R153" s="7">
        <f t="shared" si="73"/>
        <v>0</v>
      </c>
      <c r="S153" s="7">
        <f t="shared" si="73"/>
        <v>0</v>
      </c>
      <c r="T153" s="7">
        <f t="shared" si="73"/>
        <v>0</v>
      </c>
      <c r="U153" s="7">
        <f t="shared" si="73"/>
        <v>0</v>
      </c>
      <c r="V153" s="7">
        <f t="shared" si="73"/>
        <v>0</v>
      </c>
      <c r="W153" s="7">
        <f t="shared" si="73"/>
        <v>0</v>
      </c>
      <c r="X153" s="7">
        <f t="shared" si="73"/>
        <v>0</v>
      </c>
      <c r="Y153" s="7">
        <f t="shared" si="73"/>
        <v>0</v>
      </c>
    </row>
    <row r="154" spans="1:25" ht="13.5">
      <c r="A154" s="4" t="s">
        <v>69</v>
      </c>
      <c r="B154" s="11">
        <f aca="true" t="shared" si="75" ref="B154:L154">IF(ISERROR((B140/B126-1)*100),"",(B140/B126-1)*100)</f>
      </c>
      <c r="C154" s="11">
        <f t="shared" si="75"/>
      </c>
      <c r="D154" s="11">
        <f t="shared" si="75"/>
      </c>
      <c r="E154" s="11">
        <f t="shared" si="75"/>
      </c>
      <c r="F154" s="11">
        <f t="shared" si="75"/>
      </c>
      <c r="G154" s="11">
        <f t="shared" si="75"/>
      </c>
      <c r="H154" s="11">
        <f t="shared" si="75"/>
      </c>
      <c r="I154" s="11">
        <f t="shared" si="75"/>
      </c>
      <c r="J154" s="11">
        <f t="shared" si="75"/>
      </c>
      <c r="K154" s="11">
        <f t="shared" si="75"/>
      </c>
      <c r="L154" s="11">
        <f t="shared" si="75"/>
      </c>
      <c r="N154" s="4" t="s">
        <v>69</v>
      </c>
      <c r="O154" s="7">
        <f t="shared" si="73"/>
        <v>0</v>
      </c>
      <c r="P154" s="7">
        <f t="shared" si="73"/>
        <v>0</v>
      </c>
      <c r="Q154" s="7">
        <f t="shared" si="73"/>
        <v>0</v>
      </c>
      <c r="R154" s="7">
        <f t="shared" si="73"/>
        <v>0</v>
      </c>
      <c r="S154" s="7">
        <f t="shared" si="73"/>
        <v>0</v>
      </c>
      <c r="T154" s="7">
        <f t="shared" si="73"/>
        <v>0</v>
      </c>
      <c r="U154" s="7">
        <f t="shared" si="73"/>
        <v>0</v>
      </c>
      <c r="V154" s="7">
        <f t="shared" si="73"/>
        <v>0</v>
      </c>
      <c r="W154" s="7">
        <f t="shared" si="73"/>
        <v>0</v>
      </c>
      <c r="X154" s="7">
        <f t="shared" si="73"/>
        <v>0</v>
      </c>
      <c r="Y154" s="7">
        <f t="shared" si="73"/>
        <v>0</v>
      </c>
    </row>
    <row r="155" spans="1:25" ht="13.5">
      <c r="A155" s="4" t="s">
        <v>70</v>
      </c>
      <c r="B155" s="11">
        <f aca="true" t="shared" si="76" ref="B155:L155">IF(ISERROR((B141/B127-1)*100),"",(B141/B127-1)*100)</f>
      </c>
      <c r="C155" s="11">
        <f t="shared" si="76"/>
      </c>
      <c r="D155" s="11">
        <f t="shared" si="76"/>
      </c>
      <c r="E155" s="11">
        <f t="shared" si="76"/>
      </c>
      <c r="F155" s="11">
        <f t="shared" si="76"/>
      </c>
      <c r="G155" s="11">
        <f t="shared" si="76"/>
      </c>
      <c r="H155" s="11">
        <f t="shared" si="76"/>
      </c>
      <c r="I155" s="11">
        <f t="shared" si="76"/>
      </c>
      <c r="J155" s="11">
        <f t="shared" si="76"/>
      </c>
      <c r="K155" s="11">
        <f t="shared" si="76"/>
      </c>
      <c r="L155" s="11">
        <f t="shared" si="76"/>
      </c>
      <c r="N155" s="4" t="s">
        <v>70</v>
      </c>
      <c r="O155" s="7">
        <f t="shared" si="73"/>
        <v>0</v>
      </c>
      <c r="P155" s="7">
        <f t="shared" si="73"/>
        <v>0</v>
      </c>
      <c r="Q155" s="7">
        <f t="shared" si="73"/>
        <v>0</v>
      </c>
      <c r="R155" s="7">
        <f t="shared" si="73"/>
        <v>0</v>
      </c>
      <c r="S155" s="7">
        <f t="shared" si="73"/>
        <v>0</v>
      </c>
      <c r="T155" s="7">
        <f t="shared" si="73"/>
        <v>0</v>
      </c>
      <c r="U155" s="7">
        <f t="shared" si="73"/>
        <v>0</v>
      </c>
      <c r="V155" s="7">
        <f t="shared" si="73"/>
        <v>0</v>
      </c>
      <c r="W155" s="7">
        <f t="shared" si="73"/>
        <v>0</v>
      </c>
      <c r="X155" s="7">
        <f t="shared" si="73"/>
        <v>0</v>
      </c>
      <c r="Y155" s="7">
        <f t="shared" si="73"/>
        <v>0</v>
      </c>
    </row>
    <row r="156" spans="1:25" ht="13.5">
      <c r="A156" s="4" t="s">
        <v>71</v>
      </c>
      <c r="B156" s="11">
        <f aca="true" t="shared" si="77" ref="B156:L156">IF(ISERROR((B142/B128-1)*100),"",(B142/B128-1)*100)</f>
      </c>
      <c r="C156" s="11">
        <f t="shared" si="77"/>
      </c>
      <c r="D156" s="11">
        <f t="shared" si="77"/>
      </c>
      <c r="E156" s="11">
        <f t="shared" si="77"/>
      </c>
      <c r="F156" s="11">
        <f t="shared" si="77"/>
      </c>
      <c r="G156" s="11">
        <f t="shared" si="77"/>
      </c>
      <c r="H156" s="11">
        <f t="shared" si="77"/>
      </c>
      <c r="I156" s="11">
        <f t="shared" si="77"/>
      </c>
      <c r="J156" s="11">
        <f t="shared" si="77"/>
      </c>
      <c r="K156" s="11">
        <f t="shared" si="77"/>
      </c>
      <c r="L156" s="11">
        <f t="shared" si="77"/>
      </c>
      <c r="N156" s="4" t="s">
        <v>71</v>
      </c>
      <c r="O156" s="7">
        <f t="shared" si="73"/>
        <v>0</v>
      </c>
      <c r="P156" s="7">
        <f t="shared" si="73"/>
        <v>0</v>
      </c>
      <c r="Q156" s="7">
        <f t="shared" si="73"/>
        <v>0</v>
      </c>
      <c r="R156" s="7">
        <f t="shared" si="73"/>
        <v>0</v>
      </c>
      <c r="S156" s="7">
        <f t="shared" si="73"/>
        <v>0</v>
      </c>
      <c r="T156" s="7">
        <f t="shared" si="73"/>
        <v>0</v>
      </c>
      <c r="U156" s="7">
        <f t="shared" si="73"/>
        <v>0</v>
      </c>
      <c r="V156" s="7">
        <f t="shared" si="73"/>
        <v>0</v>
      </c>
      <c r="W156" s="7">
        <f t="shared" si="73"/>
        <v>0</v>
      </c>
      <c r="X156" s="7">
        <f t="shared" si="73"/>
        <v>0</v>
      </c>
      <c r="Y156" s="7">
        <f t="shared" si="73"/>
        <v>0</v>
      </c>
    </row>
    <row r="157" spans="1:25" ht="13.5">
      <c r="A157" s="4" t="s">
        <v>72</v>
      </c>
      <c r="B157" s="11">
        <f aca="true" t="shared" si="78" ref="B157:L157">IF(ISERROR((B143/B129-1)*100),"",(B143/B129-1)*100)</f>
      </c>
      <c r="C157" s="11">
        <f t="shared" si="78"/>
      </c>
      <c r="D157" s="11">
        <f t="shared" si="78"/>
      </c>
      <c r="E157" s="11">
        <f t="shared" si="78"/>
      </c>
      <c r="F157" s="11">
        <f t="shared" si="78"/>
      </c>
      <c r="G157" s="11">
        <f t="shared" si="78"/>
      </c>
      <c r="H157" s="11">
        <f t="shared" si="78"/>
      </c>
      <c r="I157" s="11">
        <f t="shared" si="78"/>
      </c>
      <c r="J157" s="11">
        <f t="shared" si="78"/>
      </c>
      <c r="K157" s="11">
        <f t="shared" si="78"/>
      </c>
      <c r="L157" s="11">
        <f t="shared" si="78"/>
      </c>
      <c r="N157" s="4" t="s">
        <v>72</v>
      </c>
      <c r="O157" s="7">
        <f t="shared" si="73"/>
        <v>0</v>
      </c>
      <c r="P157" s="7">
        <f t="shared" si="73"/>
        <v>0</v>
      </c>
      <c r="Q157" s="7">
        <f t="shared" si="73"/>
        <v>0</v>
      </c>
      <c r="R157" s="7">
        <f t="shared" si="73"/>
        <v>0</v>
      </c>
      <c r="S157" s="7">
        <f t="shared" si="73"/>
        <v>0</v>
      </c>
      <c r="T157" s="7">
        <f t="shared" si="73"/>
        <v>0</v>
      </c>
      <c r="U157" s="7">
        <f t="shared" si="73"/>
        <v>0</v>
      </c>
      <c r="V157" s="7">
        <f t="shared" si="73"/>
        <v>0</v>
      </c>
      <c r="W157" s="7">
        <f t="shared" si="73"/>
        <v>0</v>
      </c>
      <c r="X157" s="7">
        <f t="shared" si="73"/>
        <v>0</v>
      </c>
      <c r="Y157" s="7">
        <f t="shared" si="73"/>
        <v>0</v>
      </c>
    </row>
    <row r="158" spans="1:25" ht="13.5">
      <c r="A158" s="4" t="s">
        <v>73</v>
      </c>
      <c r="B158" s="11">
        <f aca="true" t="shared" si="79" ref="B158:L158">IF(ISERROR((B144/B130-1)*100),"",(B144/B130-1)*100)</f>
      </c>
      <c r="C158" s="11">
        <f t="shared" si="79"/>
      </c>
      <c r="D158" s="11">
        <f t="shared" si="79"/>
      </c>
      <c r="E158" s="11">
        <f t="shared" si="79"/>
      </c>
      <c r="F158" s="11">
        <f t="shared" si="79"/>
      </c>
      <c r="G158" s="11">
        <f t="shared" si="79"/>
      </c>
      <c r="H158" s="11">
        <f t="shared" si="79"/>
      </c>
      <c r="I158" s="11">
        <f t="shared" si="79"/>
      </c>
      <c r="J158" s="11">
        <f t="shared" si="79"/>
      </c>
      <c r="K158" s="11">
        <f t="shared" si="79"/>
      </c>
      <c r="L158" s="11">
        <f t="shared" si="79"/>
      </c>
      <c r="N158" s="4" t="s">
        <v>73</v>
      </c>
      <c r="O158" s="7">
        <f t="shared" si="73"/>
        <v>0</v>
      </c>
      <c r="P158" s="7">
        <f t="shared" si="73"/>
        <v>0</v>
      </c>
      <c r="Q158" s="7">
        <f t="shared" si="73"/>
        <v>0</v>
      </c>
      <c r="R158" s="7">
        <f t="shared" si="73"/>
        <v>0</v>
      </c>
      <c r="S158" s="7">
        <f t="shared" si="73"/>
        <v>0</v>
      </c>
      <c r="T158" s="7">
        <f t="shared" si="73"/>
        <v>0</v>
      </c>
      <c r="U158" s="7">
        <f t="shared" si="73"/>
        <v>0</v>
      </c>
      <c r="V158" s="7">
        <f t="shared" si="73"/>
        <v>0</v>
      </c>
      <c r="W158" s="7">
        <f t="shared" si="73"/>
        <v>0</v>
      </c>
      <c r="X158" s="7">
        <f t="shared" si="73"/>
        <v>0</v>
      </c>
      <c r="Y158" s="7">
        <f t="shared" si="73"/>
        <v>0</v>
      </c>
    </row>
    <row r="159" spans="1:25" ht="13.5">
      <c r="A159" s="4" t="s">
        <v>74</v>
      </c>
      <c r="B159" s="11">
        <f aca="true" t="shared" si="80" ref="B159:L159">IF(ISERROR((B145/B131-1)*100),"",(B145/B131-1)*100)</f>
      </c>
      <c r="C159" s="11">
        <f t="shared" si="80"/>
      </c>
      <c r="D159" s="11">
        <f t="shared" si="80"/>
      </c>
      <c r="E159" s="11">
        <f t="shared" si="80"/>
      </c>
      <c r="F159" s="11">
        <f t="shared" si="80"/>
      </c>
      <c r="G159" s="11">
        <f t="shared" si="80"/>
      </c>
      <c r="H159" s="11">
        <f t="shared" si="80"/>
      </c>
      <c r="I159" s="11">
        <f t="shared" si="80"/>
      </c>
      <c r="J159" s="11">
        <f t="shared" si="80"/>
      </c>
      <c r="K159" s="11">
        <f t="shared" si="80"/>
      </c>
      <c r="L159" s="11">
        <f t="shared" si="80"/>
      </c>
      <c r="N159" s="4" t="s">
        <v>74</v>
      </c>
      <c r="O159" s="7">
        <f t="shared" si="73"/>
        <v>0</v>
      </c>
      <c r="P159" s="7">
        <f t="shared" si="73"/>
        <v>0</v>
      </c>
      <c r="Q159" s="7">
        <f t="shared" si="73"/>
        <v>0</v>
      </c>
      <c r="R159" s="7">
        <f t="shared" si="73"/>
        <v>0</v>
      </c>
      <c r="S159" s="7">
        <f t="shared" si="73"/>
        <v>0</v>
      </c>
      <c r="T159" s="7">
        <f t="shared" si="73"/>
        <v>0</v>
      </c>
      <c r="U159" s="7">
        <f t="shared" si="73"/>
        <v>0</v>
      </c>
      <c r="V159" s="7">
        <f t="shared" si="73"/>
        <v>0</v>
      </c>
      <c r="W159" s="7">
        <f t="shared" si="73"/>
        <v>0</v>
      </c>
      <c r="X159" s="7">
        <f t="shared" si="73"/>
        <v>0</v>
      </c>
      <c r="Y159" s="7">
        <f t="shared" si="73"/>
        <v>0</v>
      </c>
    </row>
    <row r="160" spans="1:25" ht="13.5">
      <c r="A160" s="4" t="s">
        <v>87</v>
      </c>
      <c r="B160" s="11">
        <f aca="true" t="shared" si="81" ref="B160:L160">IF(ISERROR((B146/B132-1)*100),"",(B146/B132-1)*100)</f>
      </c>
      <c r="C160" s="11">
        <f t="shared" si="81"/>
      </c>
      <c r="D160" s="11">
        <f t="shared" si="81"/>
      </c>
      <c r="E160" s="11">
        <f t="shared" si="81"/>
      </c>
      <c r="F160" s="11">
        <f t="shared" si="81"/>
      </c>
      <c r="G160" s="11">
        <f t="shared" si="81"/>
      </c>
      <c r="H160" s="11">
        <f t="shared" si="81"/>
      </c>
      <c r="I160" s="11">
        <f t="shared" si="81"/>
      </c>
      <c r="J160" s="11">
        <f t="shared" si="81"/>
      </c>
      <c r="K160" s="11">
        <f t="shared" si="81"/>
      </c>
      <c r="L160" s="11">
        <f t="shared" si="81"/>
      </c>
      <c r="N160" s="4" t="s">
        <v>87</v>
      </c>
      <c r="O160" s="7">
        <f t="shared" si="73"/>
        <v>0</v>
      </c>
      <c r="P160" s="7">
        <f t="shared" si="73"/>
        <v>0</v>
      </c>
      <c r="Q160" s="7">
        <f t="shared" si="73"/>
        <v>0</v>
      </c>
      <c r="R160" s="7">
        <f t="shared" si="73"/>
        <v>0</v>
      </c>
      <c r="S160" s="7">
        <f t="shared" si="73"/>
        <v>0</v>
      </c>
      <c r="T160" s="7">
        <f t="shared" si="73"/>
        <v>0</v>
      </c>
      <c r="U160" s="7">
        <f t="shared" si="73"/>
        <v>0</v>
      </c>
      <c r="V160" s="7">
        <f t="shared" si="73"/>
        <v>0</v>
      </c>
      <c r="W160" s="7">
        <f t="shared" si="73"/>
        <v>0</v>
      </c>
      <c r="X160" s="7">
        <f t="shared" si="73"/>
        <v>0</v>
      </c>
      <c r="Y160" s="7">
        <f t="shared" si="73"/>
        <v>0</v>
      </c>
    </row>
    <row r="161" spans="1:25" ht="13.5">
      <c r="A161" s="5"/>
      <c r="B161" s="11">
        <f aca="true" t="shared" si="82" ref="B161:L161">IF(ISERROR((B147/B133-1)*100),"",(B147/B133-1)*100)</f>
      </c>
      <c r="C161" s="11">
        <f t="shared" si="82"/>
      </c>
      <c r="D161" s="11">
        <f t="shared" si="82"/>
      </c>
      <c r="E161" s="11">
        <f t="shared" si="82"/>
      </c>
      <c r="F161" s="11">
        <f t="shared" si="82"/>
      </c>
      <c r="G161" s="11">
        <f t="shared" si="82"/>
      </c>
      <c r="H161" s="11">
        <f t="shared" si="82"/>
      </c>
      <c r="I161" s="11">
        <f t="shared" si="82"/>
      </c>
      <c r="J161" s="11">
        <f t="shared" si="82"/>
      </c>
      <c r="K161" s="11">
        <f t="shared" si="82"/>
      </c>
      <c r="L161" s="11">
        <f t="shared" si="82"/>
      </c>
      <c r="N161" s="5"/>
      <c r="O161" s="7">
        <f t="shared" si="73"/>
        <v>0</v>
      </c>
      <c r="P161" s="7">
        <f t="shared" si="73"/>
        <v>0</v>
      </c>
      <c r="Q161" s="7">
        <f t="shared" si="73"/>
        <v>0</v>
      </c>
      <c r="R161" s="7">
        <f t="shared" si="73"/>
        <v>0</v>
      </c>
      <c r="S161" s="7">
        <f t="shared" si="73"/>
        <v>0</v>
      </c>
      <c r="T161" s="7">
        <f t="shared" si="73"/>
        <v>0</v>
      </c>
      <c r="U161" s="7">
        <f t="shared" si="73"/>
        <v>0</v>
      </c>
      <c r="V161" s="7">
        <f t="shared" si="73"/>
        <v>0</v>
      </c>
      <c r="W161" s="7">
        <f t="shared" si="73"/>
        <v>0</v>
      </c>
      <c r="X161" s="7">
        <f t="shared" si="73"/>
        <v>0</v>
      </c>
      <c r="Y161" s="7">
        <f t="shared" si="73"/>
        <v>0</v>
      </c>
    </row>
    <row r="163" spans="1:25" ht="13.5">
      <c r="A163" t="s">
        <v>93</v>
      </c>
      <c r="L163" s="14" t="s">
        <v>7</v>
      </c>
      <c r="N163" s="52" t="s">
        <v>97</v>
      </c>
      <c r="Y163" s="14" t="s">
        <v>98</v>
      </c>
    </row>
    <row r="164" spans="1:25" ht="13.5">
      <c r="A164" s="22"/>
      <c r="B164" s="23" t="s">
        <v>22</v>
      </c>
      <c r="C164" s="23" t="s">
        <v>23</v>
      </c>
      <c r="D164" s="23" t="s">
        <v>24</v>
      </c>
      <c r="E164" s="23" t="s">
        <v>25</v>
      </c>
      <c r="F164" s="23" t="s">
        <v>26</v>
      </c>
      <c r="G164" s="23" t="s">
        <v>27</v>
      </c>
      <c r="H164" s="23" t="s">
        <v>28</v>
      </c>
      <c r="I164" s="23" t="s">
        <v>29</v>
      </c>
      <c r="J164" s="23" t="s">
        <v>30</v>
      </c>
      <c r="K164" s="23" t="s">
        <v>88</v>
      </c>
      <c r="L164" s="23" t="s">
        <v>0</v>
      </c>
      <c r="N164" s="53"/>
      <c r="O164" s="54" t="s">
        <v>57</v>
      </c>
      <c r="P164" s="54" t="s">
        <v>58</v>
      </c>
      <c r="Q164" s="54" t="s">
        <v>59</v>
      </c>
      <c r="R164" s="54" t="s">
        <v>60</v>
      </c>
      <c r="S164" s="54" t="s">
        <v>61</v>
      </c>
      <c r="T164" s="54" t="s">
        <v>62</v>
      </c>
      <c r="U164" s="54" t="s">
        <v>63</v>
      </c>
      <c r="V164" s="54" t="s">
        <v>64</v>
      </c>
      <c r="W164" s="54" t="s">
        <v>65</v>
      </c>
      <c r="X164" s="54" t="s">
        <v>89</v>
      </c>
      <c r="Y164" s="54" t="s">
        <v>0</v>
      </c>
    </row>
    <row r="165" spans="1:25" ht="13.5">
      <c r="A165" s="4" t="s">
        <v>66</v>
      </c>
      <c r="B165" s="16">
        <f aca="true" t="shared" si="83" ref="B165:L165">IF(ISERROR(B137-B123),"",B137-B123)</f>
        <v>0</v>
      </c>
      <c r="C165" s="16">
        <f t="shared" si="83"/>
        <v>0</v>
      </c>
      <c r="D165" s="16">
        <f t="shared" si="83"/>
        <v>0</v>
      </c>
      <c r="E165" s="16">
        <f t="shared" si="83"/>
        <v>0</v>
      </c>
      <c r="F165" s="16">
        <f t="shared" si="83"/>
        <v>0</v>
      </c>
      <c r="G165" s="16">
        <f t="shared" si="83"/>
        <v>0</v>
      </c>
      <c r="H165" s="16">
        <f t="shared" si="83"/>
        <v>0</v>
      </c>
      <c r="I165" s="16">
        <f t="shared" si="83"/>
        <v>0</v>
      </c>
      <c r="J165" s="16">
        <f t="shared" si="83"/>
        <v>0</v>
      </c>
      <c r="K165" s="16">
        <f t="shared" si="83"/>
        <v>0</v>
      </c>
      <c r="L165" s="16">
        <f t="shared" si="83"/>
        <v>0</v>
      </c>
      <c r="N165" s="4" t="s">
        <v>66</v>
      </c>
      <c r="O165" s="55">
        <f>O151*B19</f>
        <v>0</v>
      </c>
      <c r="P165" s="55">
        <f aca="true" t="shared" si="84" ref="P165:X165">P151*C19</f>
        <v>0</v>
      </c>
      <c r="Q165" s="55">
        <f t="shared" si="84"/>
        <v>0</v>
      </c>
      <c r="R165" s="55">
        <f t="shared" si="84"/>
        <v>0</v>
      </c>
      <c r="S165" s="55">
        <f t="shared" si="84"/>
        <v>0</v>
      </c>
      <c r="T165" s="55">
        <f t="shared" si="84"/>
        <v>0</v>
      </c>
      <c r="U165" s="55">
        <f t="shared" si="84"/>
        <v>0</v>
      </c>
      <c r="V165" s="55">
        <f t="shared" si="84"/>
        <v>0</v>
      </c>
      <c r="W165" s="55">
        <f t="shared" si="84"/>
        <v>0</v>
      </c>
      <c r="X165" s="55">
        <f t="shared" si="84"/>
        <v>0</v>
      </c>
      <c r="Y165" s="55">
        <f>SUM(O165:X165)</f>
        <v>0</v>
      </c>
    </row>
    <row r="166" spans="1:25" ht="13.5">
      <c r="A166" s="4" t="s">
        <v>67</v>
      </c>
      <c r="B166" s="17">
        <f aca="true" t="shared" si="85" ref="B166:L166">IF(ISERROR(B138-B124),"",B138-B124)</f>
        <v>0</v>
      </c>
      <c r="C166" s="17">
        <f t="shared" si="85"/>
        <v>0</v>
      </c>
      <c r="D166" s="17">
        <f t="shared" si="85"/>
        <v>0</v>
      </c>
      <c r="E166" s="17">
        <f t="shared" si="85"/>
        <v>0</v>
      </c>
      <c r="F166" s="17">
        <f t="shared" si="85"/>
        <v>0</v>
      </c>
      <c r="G166" s="17">
        <f t="shared" si="85"/>
        <v>0</v>
      </c>
      <c r="H166" s="17">
        <f t="shared" si="85"/>
        <v>0</v>
      </c>
      <c r="I166" s="17">
        <f t="shared" si="85"/>
        <v>0</v>
      </c>
      <c r="J166" s="17">
        <f t="shared" si="85"/>
        <v>0</v>
      </c>
      <c r="K166" s="17">
        <f t="shared" si="85"/>
        <v>0</v>
      </c>
      <c r="L166" s="17">
        <f t="shared" si="85"/>
        <v>0</v>
      </c>
      <c r="N166" s="4" t="s">
        <v>67</v>
      </c>
      <c r="O166" s="55">
        <f aca="true" t="shared" si="86" ref="O166:X174">O152*B20</f>
        <v>0</v>
      </c>
      <c r="P166" s="55">
        <f t="shared" si="86"/>
        <v>0</v>
      </c>
      <c r="Q166" s="55">
        <f t="shared" si="86"/>
        <v>0</v>
      </c>
      <c r="R166" s="55">
        <f t="shared" si="86"/>
        <v>0</v>
      </c>
      <c r="S166" s="55">
        <f t="shared" si="86"/>
        <v>0</v>
      </c>
      <c r="T166" s="55">
        <f t="shared" si="86"/>
        <v>0</v>
      </c>
      <c r="U166" s="55">
        <f t="shared" si="86"/>
        <v>0</v>
      </c>
      <c r="V166" s="55">
        <f t="shared" si="86"/>
        <v>0</v>
      </c>
      <c r="W166" s="55">
        <f t="shared" si="86"/>
        <v>0</v>
      </c>
      <c r="X166" s="55">
        <f t="shared" si="86"/>
        <v>0</v>
      </c>
      <c r="Y166" s="55">
        <f aca="true" t="shared" si="87" ref="Y166:Y175">SUM(O166:X166)</f>
        <v>0</v>
      </c>
    </row>
    <row r="167" spans="1:25" ht="13.5">
      <c r="A167" s="4" t="s">
        <v>68</v>
      </c>
      <c r="B167" s="17">
        <f aca="true" t="shared" si="88" ref="B167:L167">IF(ISERROR(B139-B125),"",B139-B125)</f>
        <v>0</v>
      </c>
      <c r="C167" s="17">
        <f t="shared" si="88"/>
        <v>0</v>
      </c>
      <c r="D167" s="17">
        <f t="shared" si="88"/>
        <v>0</v>
      </c>
      <c r="E167" s="17">
        <f t="shared" si="88"/>
        <v>0</v>
      </c>
      <c r="F167" s="17">
        <f t="shared" si="88"/>
        <v>0</v>
      </c>
      <c r="G167" s="17">
        <f t="shared" si="88"/>
        <v>0</v>
      </c>
      <c r="H167" s="17">
        <f t="shared" si="88"/>
        <v>0</v>
      </c>
      <c r="I167" s="17">
        <f t="shared" si="88"/>
        <v>0</v>
      </c>
      <c r="J167" s="17">
        <f t="shared" si="88"/>
        <v>0</v>
      </c>
      <c r="K167" s="17">
        <f t="shared" si="88"/>
        <v>0</v>
      </c>
      <c r="L167" s="17">
        <f t="shared" si="88"/>
        <v>0</v>
      </c>
      <c r="N167" s="4" t="s">
        <v>68</v>
      </c>
      <c r="O167" s="55">
        <f t="shared" si="86"/>
        <v>0</v>
      </c>
      <c r="P167" s="55">
        <f t="shared" si="86"/>
        <v>0</v>
      </c>
      <c r="Q167" s="55">
        <f t="shared" si="86"/>
        <v>0</v>
      </c>
      <c r="R167" s="55">
        <f t="shared" si="86"/>
        <v>0</v>
      </c>
      <c r="S167" s="55">
        <f t="shared" si="86"/>
        <v>0</v>
      </c>
      <c r="T167" s="55">
        <f t="shared" si="86"/>
        <v>0</v>
      </c>
      <c r="U167" s="55">
        <f t="shared" si="86"/>
        <v>0</v>
      </c>
      <c r="V167" s="55">
        <f t="shared" si="86"/>
        <v>0</v>
      </c>
      <c r="W167" s="55">
        <f t="shared" si="86"/>
        <v>0</v>
      </c>
      <c r="X167" s="55">
        <f t="shared" si="86"/>
        <v>0</v>
      </c>
      <c r="Y167" s="55">
        <f t="shared" si="87"/>
        <v>0</v>
      </c>
    </row>
    <row r="168" spans="1:25" ht="13.5">
      <c r="A168" s="4" t="s">
        <v>69</v>
      </c>
      <c r="B168" s="17">
        <f aca="true" t="shared" si="89" ref="B168:L168">IF(ISERROR(B140-B126),"",B140-B126)</f>
        <v>0</v>
      </c>
      <c r="C168" s="17">
        <f t="shared" si="89"/>
        <v>0</v>
      </c>
      <c r="D168" s="17">
        <f t="shared" si="89"/>
        <v>0</v>
      </c>
      <c r="E168" s="17">
        <f t="shared" si="89"/>
        <v>0</v>
      </c>
      <c r="F168" s="17">
        <f t="shared" si="89"/>
        <v>0</v>
      </c>
      <c r="G168" s="17">
        <f t="shared" si="89"/>
        <v>0</v>
      </c>
      <c r="H168" s="17">
        <f t="shared" si="89"/>
        <v>0</v>
      </c>
      <c r="I168" s="17">
        <f t="shared" si="89"/>
        <v>0</v>
      </c>
      <c r="J168" s="17">
        <f t="shared" si="89"/>
        <v>0</v>
      </c>
      <c r="K168" s="17">
        <f t="shared" si="89"/>
        <v>0</v>
      </c>
      <c r="L168" s="17">
        <f t="shared" si="89"/>
        <v>0</v>
      </c>
      <c r="N168" s="4" t="s">
        <v>69</v>
      </c>
      <c r="O168" s="55">
        <f t="shared" si="86"/>
        <v>0</v>
      </c>
      <c r="P168" s="55">
        <f t="shared" si="86"/>
        <v>0</v>
      </c>
      <c r="Q168" s="55">
        <f t="shared" si="86"/>
        <v>0</v>
      </c>
      <c r="R168" s="55">
        <f t="shared" si="86"/>
        <v>0</v>
      </c>
      <c r="S168" s="55">
        <f t="shared" si="86"/>
        <v>0</v>
      </c>
      <c r="T168" s="55">
        <f t="shared" si="86"/>
        <v>0</v>
      </c>
      <c r="U168" s="55">
        <f t="shared" si="86"/>
        <v>0</v>
      </c>
      <c r="V168" s="55">
        <f t="shared" si="86"/>
        <v>0</v>
      </c>
      <c r="W168" s="55">
        <f t="shared" si="86"/>
        <v>0</v>
      </c>
      <c r="X168" s="55">
        <f t="shared" si="86"/>
        <v>0</v>
      </c>
      <c r="Y168" s="55">
        <f t="shared" si="87"/>
        <v>0</v>
      </c>
    </row>
    <row r="169" spans="1:25" ht="13.5">
      <c r="A169" s="4" t="s">
        <v>70</v>
      </c>
      <c r="B169" s="17">
        <f aca="true" t="shared" si="90" ref="B169:L169">IF(ISERROR(B141-B127),"",B141-B127)</f>
        <v>0</v>
      </c>
      <c r="C169" s="17">
        <f t="shared" si="90"/>
        <v>0</v>
      </c>
      <c r="D169" s="17">
        <f t="shared" si="90"/>
        <v>0</v>
      </c>
      <c r="E169" s="17">
        <f t="shared" si="90"/>
        <v>0</v>
      </c>
      <c r="F169" s="17">
        <f t="shared" si="90"/>
        <v>0</v>
      </c>
      <c r="G169" s="17">
        <f t="shared" si="90"/>
        <v>0</v>
      </c>
      <c r="H169" s="17">
        <f t="shared" si="90"/>
        <v>0</v>
      </c>
      <c r="I169" s="17">
        <f t="shared" si="90"/>
        <v>0</v>
      </c>
      <c r="J169" s="17">
        <f t="shared" si="90"/>
        <v>0</v>
      </c>
      <c r="K169" s="17">
        <f t="shared" si="90"/>
        <v>0</v>
      </c>
      <c r="L169" s="17">
        <f t="shared" si="90"/>
        <v>0</v>
      </c>
      <c r="N169" s="4" t="s">
        <v>70</v>
      </c>
      <c r="O169" s="55">
        <f t="shared" si="86"/>
        <v>0</v>
      </c>
      <c r="P169" s="55">
        <f t="shared" si="86"/>
        <v>0</v>
      </c>
      <c r="Q169" s="55">
        <f t="shared" si="86"/>
        <v>0</v>
      </c>
      <c r="R169" s="55">
        <f t="shared" si="86"/>
        <v>0</v>
      </c>
      <c r="S169" s="55">
        <f t="shared" si="86"/>
        <v>0</v>
      </c>
      <c r="T169" s="55">
        <f t="shared" si="86"/>
        <v>0</v>
      </c>
      <c r="U169" s="55">
        <f t="shared" si="86"/>
        <v>0</v>
      </c>
      <c r="V169" s="55">
        <f t="shared" si="86"/>
        <v>0</v>
      </c>
      <c r="W169" s="55">
        <f t="shared" si="86"/>
        <v>0</v>
      </c>
      <c r="X169" s="55">
        <f t="shared" si="86"/>
        <v>0</v>
      </c>
      <c r="Y169" s="55">
        <f t="shared" si="87"/>
        <v>0</v>
      </c>
    </row>
    <row r="170" spans="1:25" ht="13.5">
      <c r="A170" s="4" t="s">
        <v>71</v>
      </c>
      <c r="B170" s="17">
        <f aca="true" t="shared" si="91" ref="B170:L170">IF(ISERROR(B142-B128),"",B142-B128)</f>
        <v>0</v>
      </c>
      <c r="C170" s="17">
        <f t="shared" si="91"/>
        <v>0</v>
      </c>
      <c r="D170" s="17">
        <f t="shared" si="91"/>
        <v>0</v>
      </c>
      <c r="E170" s="17">
        <f t="shared" si="91"/>
        <v>0</v>
      </c>
      <c r="F170" s="17">
        <f t="shared" si="91"/>
        <v>0</v>
      </c>
      <c r="G170" s="17">
        <f t="shared" si="91"/>
        <v>0</v>
      </c>
      <c r="H170" s="17">
        <f t="shared" si="91"/>
        <v>0</v>
      </c>
      <c r="I170" s="17">
        <f t="shared" si="91"/>
        <v>0</v>
      </c>
      <c r="J170" s="17">
        <f t="shared" si="91"/>
        <v>0</v>
      </c>
      <c r="K170" s="17">
        <f t="shared" si="91"/>
        <v>0</v>
      </c>
      <c r="L170" s="17">
        <f t="shared" si="91"/>
        <v>0</v>
      </c>
      <c r="N170" s="4" t="s">
        <v>71</v>
      </c>
      <c r="O170" s="55">
        <f t="shared" si="86"/>
        <v>0</v>
      </c>
      <c r="P170" s="55">
        <f t="shared" si="86"/>
        <v>0</v>
      </c>
      <c r="Q170" s="55">
        <f t="shared" si="86"/>
        <v>0</v>
      </c>
      <c r="R170" s="55">
        <f t="shared" si="86"/>
        <v>0</v>
      </c>
      <c r="S170" s="55">
        <f t="shared" si="86"/>
        <v>0</v>
      </c>
      <c r="T170" s="55">
        <f t="shared" si="86"/>
        <v>0</v>
      </c>
      <c r="U170" s="55">
        <f t="shared" si="86"/>
        <v>0</v>
      </c>
      <c r="V170" s="55">
        <f t="shared" si="86"/>
        <v>0</v>
      </c>
      <c r="W170" s="55">
        <f t="shared" si="86"/>
        <v>0</v>
      </c>
      <c r="X170" s="55">
        <f t="shared" si="86"/>
        <v>0</v>
      </c>
      <c r="Y170" s="55">
        <f t="shared" si="87"/>
        <v>0</v>
      </c>
    </row>
    <row r="171" spans="1:25" ht="13.5">
      <c r="A171" s="4" t="s">
        <v>72</v>
      </c>
      <c r="B171" s="17">
        <f aca="true" t="shared" si="92" ref="B171:L171">IF(ISERROR(B143-B129),"",B143-B129)</f>
        <v>0</v>
      </c>
      <c r="C171" s="17">
        <f t="shared" si="92"/>
        <v>0</v>
      </c>
      <c r="D171" s="17">
        <f t="shared" si="92"/>
        <v>0</v>
      </c>
      <c r="E171" s="17">
        <f t="shared" si="92"/>
        <v>0</v>
      </c>
      <c r="F171" s="17">
        <f t="shared" si="92"/>
        <v>0</v>
      </c>
      <c r="G171" s="17">
        <f t="shared" si="92"/>
        <v>0</v>
      </c>
      <c r="H171" s="17">
        <f t="shared" si="92"/>
        <v>0</v>
      </c>
      <c r="I171" s="17">
        <f t="shared" si="92"/>
        <v>0</v>
      </c>
      <c r="J171" s="17">
        <f t="shared" si="92"/>
        <v>0</v>
      </c>
      <c r="K171" s="17">
        <f t="shared" si="92"/>
        <v>0</v>
      </c>
      <c r="L171" s="17">
        <f t="shared" si="92"/>
        <v>0</v>
      </c>
      <c r="N171" s="4" t="s">
        <v>72</v>
      </c>
      <c r="O171" s="55">
        <f t="shared" si="86"/>
        <v>0</v>
      </c>
      <c r="P171" s="55">
        <f t="shared" si="86"/>
        <v>0</v>
      </c>
      <c r="Q171" s="55">
        <f t="shared" si="86"/>
        <v>0</v>
      </c>
      <c r="R171" s="55">
        <f t="shared" si="86"/>
        <v>0</v>
      </c>
      <c r="S171" s="55">
        <f t="shared" si="86"/>
        <v>0</v>
      </c>
      <c r="T171" s="55">
        <f t="shared" si="86"/>
        <v>0</v>
      </c>
      <c r="U171" s="55">
        <f t="shared" si="86"/>
        <v>0</v>
      </c>
      <c r="V171" s="55">
        <f t="shared" si="86"/>
        <v>0</v>
      </c>
      <c r="W171" s="55">
        <f t="shared" si="86"/>
        <v>0</v>
      </c>
      <c r="X171" s="55">
        <f t="shared" si="86"/>
        <v>0</v>
      </c>
      <c r="Y171" s="55">
        <f t="shared" si="87"/>
        <v>0</v>
      </c>
    </row>
    <row r="172" spans="1:25" ht="13.5">
      <c r="A172" s="4" t="s">
        <v>73</v>
      </c>
      <c r="B172" s="17">
        <f aca="true" t="shared" si="93" ref="B172:L172">IF(ISERROR(B144-B130),"",B144-B130)</f>
        <v>0</v>
      </c>
      <c r="C172" s="17">
        <f t="shared" si="93"/>
        <v>0</v>
      </c>
      <c r="D172" s="17">
        <f t="shared" si="93"/>
        <v>0</v>
      </c>
      <c r="E172" s="17">
        <f t="shared" si="93"/>
        <v>0</v>
      </c>
      <c r="F172" s="17">
        <f t="shared" si="93"/>
        <v>0</v>
      </c>
      <c r="G172" s="17">
        <f t="shared" si="93"/>
        <v>0</v>
      </c>
      <c r="H172" s="17">
        <f t="shared" si="93"/>
        <v>0</v>
      </c>
      <c r="I172" s="17">
        <f t="shared" si="93"/>
        <v>0</v>
      </c>
      <c r="J172" s="17">
        <f t="shared" si="93"/>
        <v>0</v>
      </c>
      <c r="K172" s="17">
        <f t="shared" si="93"/>
        <v>0</v>
      </c>
      <c r="L172" s="17">
        <f t="shared" si="93"/>
        <v>0</v>
      </c>
      <c r="N172" s="4" t="s">
        <v>73</v>
      </c>
      <c r="O172" s="55">
        <f t="shared" si="86"/>
        <v>0</v>
      </c>
      <c r="P172" s="55">
        <f t="shared" si="86"/>
        <v>0</v>
      </c>
      <c r="Q172" s="55">
        <f t="shared" si="86"/>
        <v>0</v>
      </c>
      <c r="R172" s="55">
        <f t="shared" si="86"/>
        <v>0</v>
      </c>
      <c r="S172" s="55">
        <f t="shared" si="86"/>
        <v>0</v>
      </c>
      <c r="T172" s="55">
        <f t="shared" si="86"/>
        <v>0</v>
      </c>
      <c r="U172" s="55">
        <f t="shared" si="86"/>
        <v>0</v>
      </c>
      <c r="V172" s="55">
        <f t="shared" si="86"/>
        <v>0</v>
      </c>
      <c r="W172" s="55">
        <f t="shared" si="86"/>
        <v>0</v>
      </c>
      <c r="X172" s="55">
        <f t="shared" si="86"/>
        <v>0</v>
      </c>
      <c r="Y172" s="55">
        <f t="shared" si="87"/>
        <v>0</v>
      </c>
    </row>
    <row r="173" spans="1:25" ht="13.5">
      <c r="A173" s="4" t="s">
        <v>74</v>
      </c>
      <c r="B173" s="17">
        <f aca="true" t="shared" si="94" ref="B173:L173">IF(ISERROR(B145-B131),"",B145-B131)</f>
        <v>0</v>
      </c>
      <c r="C173" s="17">
        <f t="shared" si="94"/>
        <v>0</v>
      </c>
      <c r="D173" s="17">
        <f t="shared" si="94"/>
        <v>0</v>
      </c>
      <c r="E173" s="17">
        <f t="shared" si="94"/>
        <v>0</v>
      </c>
      <c r="F173" s="17">
        <f t="shared" si="94"/>
        <v>0</v>
      </c>
      <c r="G173" s="17">
        <f t="shared" si="94"/>
        <v>0</v>
      </c>
      <c r="H173" s="17">
        <f t="shared" si="94"/>
        <v>0</v>
      </c>
      <c r="I173" s="17">
        <f t="shared" si="94"/>
        <v>0</v>
      </c>
      <c r="J173" s="17">
        <f t="shared" si="94"/>
        <v>0</v>
      </c>
      <c r="K173" s="17">
        <f t="shared" si="94"/>
        <v>0</v>
      </c>
      <c r="L173" s="17">
        <f t="shared" si="94"/>
        <v>0</v>
      </c>
      <c r="N173" s="4" t="s">
        <v>74</v>
      </c>
      <c r="O173" s="55">
        <f t="shared" si="86"/>
        <v>0</v>
      </c>
      <c r="P173" s="55">
        <f t="shared" si="86"/>
        <v>0</v>
      </c>
      <c r="Q173" s="55">
        <f t="shared" si="86"/>
        <v>0</v>
      </c>
      <c r="R173" s="55">
        <f t="shared" si="86"/>
        <v>0</v>
      </c>
      <c r="S173" s="55">
        <f t="shared" si="86"/>
        <v>0</v>
      </c>
      <c r="T173" s="55">
        <f t="shared" si="86"/>
        <v>0</v>
      </c>
      <c r="U173" s="55">
        <f t="shared" si="86"/>
        <v>0</v>
      </c>
      <c r="V173" s="55">
        <f t="shared" si="86"/>
        <v>0</v>
      </c>
      <c r="W173" s="55">
        <f t="shared" si="86"/>
        <v>0</v>
      </c>
      <c r="X173" s="55">
        <f t="shared" si="86"/>
        <v>0</v>
      </c>
      <c r="Y173" s="55">
        <f t="shared" si="87"/>
        <v>0</v>
      </c>
    </row>
    <row r="174" spans="1:25" ht="13.5">
      <c r="A174" s="4" t="s">
        <v>87</v>
      </c>
      <c r="B174" s="17">
        <f aca="true" t="shared" si="95" ref="B174:L174">IF(ISERROR(B146-B132),"",B146-B132)</f>
        <v>0</v>
      </c>
      <c r="C174" s="17">
        <f t="shared" si="95"/>
        <v>0</v>
      </c>
      <c r="D174" s="17">
        <f t="shared" si="95"/>
        <v>0</v>
      </c>
      <c r="E174" s="17">
        <f t="shared" si="95"/>
        <v>0</v>
      </c>
      <c r="F174" s="17">
        <f t="shared" si="95"/>
        <v>0</v>
      </c>
      <c r="G174" s="17">
        <f t="shared" si="95"/>
        <v>0</v>
      </c>
      <c r="H174" s="17">
        <f t="shared" si="95"/>
        <v>0</v>
      </c>
      <c r="I174" s="17">
        <f t="shared" si="95"/>
        <v>0</v>
      </c>
      <c r="J174" s="17">
        <f t="shared" si="95"/>
        <v>0</v>
      </c>
      <c r="K174" s="17">
        <f t="shared" si="95"/>
        <v>0</v>
      </c>
      <c r="L174" s="17">
        <f t="shared" si="95"/>
        <v>0</v>
      </c>
      <c r="N174" s="4" t="s">
        <v>87</v>
      </c>
      <c r="O174" s="55">
        <f t="shared" si="86"/>
        <v>0</v>
      </c>
      <c r="P174" s="55">
        <f t="shared" si="86"/>
        <v>0</v>
      </c>
      <c r="Q174" s="55">
        <f t="shared" si="86"/>
        <v>0</v>
      </c>
      <c r="R174" s="55">
        <f t="shared" si="86"/>
        <v>0</v>
      </c>
      <c r="S174" s="55">
        <f t="shared" si="86"/>
        <v>0</v>
      </c>
      <c r="T174" s="55">
        <f t="shared" si="86"/>
        <v>0</v>
      </c>
      <c r="U174" s="55">
        <f t="shared" si="86"/>
        <v>0</v>
      </c>
      <c r="V174" s="55">
        <f t="shared" si="86"/>
        <v>0</v>
      </c>
      <c r="W174" s="55">
        <f t="shared" si="86"/>
        <v>0</v>
      </c>
      <c r="X174" s="55">
        <f t="shared" si="86"/>
        <v>0</v>
      </c>
      <c r="Y174" s="55">
        <f t="shared" si="87"/>
        <v>0</v>
      </c>
    </row>
    <row r="175" spans="1:25" ht="13.5">
      <c r="A175" s="5"/>
      <c r="B175" s="17">
        <f aca="true" t="shared" si="96" ref="B175:L175">IF(ISERROR(B147-B133),"",B147-B133)</f>
        <v>0</v>
      </c>
      <c r="C175" s="17">
        <f t="shared" si="96"/>
        <v>0</v>
      </c>
      <c r="D175" s="17">
        <f t="shared" si="96"/>
        <v>0</v>
      </c>
      <c r="E175" s="17">
        <f t="shared" si="96"/>
        <v>0</v>
      </c>
      <c r="F175" s="17">
        <f t="shared" si="96"/>
        <v>0</v>
      </c>
      <c r="G175" s="17">
        <f t="shared" si="96"/>
        <v>0</v>
      </c>
      <c r="H175" s="17">
        <f t="shared" si="96"/>
        <v>0</v>
      </c>
      <c r="I175" s="17">
        <f t="shared" si="96"/>
        <v>0</v>
      </c>
      <c r="J175" s="17">
        <f t="shared" si="96"/>
        <v>0</v>
      </c>
      <c r="K175" s="17">
        <f t="shared" si="96"/>
        <v>0</v>
      </c>
      <c r="L175" s="17">
        <f t="shared" si="96"/>
        <v>0</v>
      </c>
      <c r="N175" s="5"/>
      <c r="O175" s="55">
        <f>SUM(O165:O174)</f>
        <v>0</v>
      </c>
      <c r="P175" s="55">
        <f aca="true" t="shared" si="97" ref="P175:X175">SUM(P165:P174)</f>
        <v>0</v>
      </c>
      <c r="Q175" s="55">
        <f t="shared" si="97"/>
        <v>0</v>
      </c>
      <c r="R175" s="55">
        <f t="shared" si="97"/>
        <v>0</v>
      </c>
      <c r="S175" s="55">
        <f t="shared" si="97"/>
        <v>0</v>
      </c>
      <c r="T175" s="55">
        <f t="shared" si="97"/>
        <v>0</v>
      </c>
      <c r="U175" s="55">
        <f t="shared" si="97"/>
        <v>0</v>
      </c>
      <c r="V175" s="55">
        <f t="shared" si="97"/>
        <v>0</v>
      </c>
      <c r="W175" s="55">
        <f t="shared" si="97"/>
        <v>0</v>
      </c>
      <c r="X175" s="55">
        <f t="shared" si="97"/>
        <v>0</v>
      </c>
      <c r="Y175" s="55">
        <f t="shared" si="87"/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D8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9.375" style="0" bestFit="1" customWidth="1"/>
    <col min="2" max="2" width="8.75390625" style="0" customWidth="1"/>
    <col min="3" max="4" width="7.875" style="0" customWidth="1"/>
    <col min="5" max="5" width="9.25390625" style="0" bestFit="1" customWidth="1"/>
  </cols>
  <sheetData>
    <row r="3" spans="1:4" ht="13.5">
      <c r="A3" s="59" t="s">
        <v>137</v>
      </c>
      <c r="B3" s="57"/>
      <c r="C3" s="59" t="s">
        <v>122</v>
      </c>
      <c r="D3" s="58"/>
    </row>
    <row r="4" spans="1:4" ht="13.5">
      <c r="A4" s="59" t="s">
        <v>123</v>
      </c>
      <c r="B4" s="59" t="s">
        <v>130</v>
      </c>
      <c r="C4" s="56" t="s">
        <v>128</v>
      </c>
      <c r="D4" s="64" t="s">
        <v>129</v>
      </c>
    </row>
    <row r="5" spans="1:4" ht="13.5">
      <c r="A5" s="56">
        <v>1</v>
      </c>
      <c r="B5" s="56" t="s">
        <v>131</v>
      </c>
      <c r="C5" s="62">
        <v>372046.4084762</v>
      </c>
      <c r="D5" s="65">
        <v>405152.59495610005</v>
      </c>
    </row>
    <row r="6" spans="1:4" ht="13.5">
      <c r="A6" s="56">
        <v>2</v>
      </c>
      <c r="B6" s="56" t="s">
        <v>132</v>
      </c>
      <c r="C6" s="62">
        <v>238510.6338132</v>
      </c>
      <c r="D6" s="65">
        <v>253815.70077539992</v>
      </c>
    </row>
    <row r="7" spans="1:4" ht="13.5">
      <c r="A7" s="56">
        <v>3</v>
      </c>
      <c r="B7" s="56" t="s">
        <v>133</v>
      </c>
      <c r="C7" s="62">
        <v>244332.83373389996</v>
      </c>
      <c r="D7" s="65">
        <v>209850.1008943999</v>
      </c>
    </row>
    <row r="8" spans="1:4" ht="13.5">
      <c r="A8" s="60" t="s">
        <v>136</v>
      </c>
      <c r="B8" s="61"/>
      <c r="C8" s="63">
        <v>854889.8760233</v>
      </c>
      <c r="D8" s="66">
        <v>868818.3966259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41" sqref="E241"/>
    </sheetView>
  </sheetViews>
  <sheetFormatPr defaultColWidth="9.00390625" defaultRowHeight="13.5"/>
  <cols>
    <col min="8" max="10" width="9.00390625" style="1" customWidth="1"/>
  </cols>
  <sheetData>
    <row r="1" spans="1:10" ht="13.5">
      <c r="A1" t="s">
        <v>122</v>
      </c>
      <c r="B1" t="s">
        <v>123</v>
      </c>
      <c r="C1" t="s">
        <v>130</v>
      </c>
      <c r="D1" t="s">
        <v>31</v>
      </c>
      <c r="E1" t="s">
        <v>134</v>
      </c>
      <c r="F1" t="s">
        <v>124</v>
      </c>
      <c r="G1" t="s">
        <v>135</v>
      </c>
      <c r="H1" s="1" t="s">
        <v>125</v>
      </c>
      <c r="I1" s="1" t="s">
        <v>126</v>
      </c>
      <c r="J1" s="1" t="s">
        <v>127</v>
      </c>
    </row>
    <row r="2" spans="1:10" ht="13.5">
      <c r="A2" t="s">
        <v>128</v>
      </c>
      <c r="B2">
        <v>1</v>
      </c>
      <c r="C2" t="s">
        <v>131</v>
      </c>
      <c r="D2">
        <v>1</v>
      </c>
      <c r="E2" t="s">
        <v>34</v>
      </c>
      <c r="F2">
        <v>1</v>
      </c>
      <c r="G2" t="s">
        <v>44</v>
      </c>
      <c r="H2" s="1">
        <v>156</v>
      </c>
      <c r="I2" s="1">
        <v>192576</v>
      </c>
      <c r="J2" s="1">
        <v>70053.6</v>
      </c>
    </row>
    <row r="3" spans="1:10" ht="13.5">
      <c r="A3" t="s">
        <v>128</v>
      </c>
      <c r="B3">
        <v>1</v>
      </c>
      <c r="C3" t="s">
        <v>131</v>
      </c>
      <c r="D3">
        <v>1</v>
      </c>
      <c r="E3" t="s">
        <v>34</v>
      </c>
      <c r="F3">
        <v>2</v>
      </c>
      <c r="G3" t="s">
        <v>45</v>
      </c>
      <c r="H3" s="1">
        <v>287</v>
      </c>
      <c r="I3" s="1">
        <v>287376</v>
      </c>
      <c r="J3" s="1">
        <v>-124870.8</v>
      </c>
    </row>
    <row r="4" spans="1:7" ht="13.5">
      <c r="A4" t="s">
        <v>128</v>
      </c>
      <c r="B4">
        <v>1</v>
      </c>
      <c r="C4" t="s">
        <v>131</v>
      </c>
      <c r="D4">
        <v>1</v>
      </c>
      <c r="E4" t="s">
        <v>34</v>
      </c>
      <c r="F4">
        <v>3</v>
      </c>
      <c r="G4" t="s">
        <v>46</v>
      </c>
    </row>
    <row r="5" spans="1:10" ht="13.5">
      <c r="A5" t="s">
        <v>128</v>
      </c>
      <c r="B5">
        <v>1</v>
      </c>
      <c r="C5" t="s">
        <v>131</v>
      </c>
      <c r="D5">
        <v>1</v>
      </c>
      <c r="E5" t="s">
        <v>34</v>
      </c>
      <c r="F5">
        <v>4</v>
      </c>
      <c r="G5" t="s">
        <v>47</v>
      </c>
      <c r="H5" s="1">
        <v>9351.250033</v>
      </c>
      <c r="I5" s="1">
        <v>19165676</v>
      </c>
      <c r="J5" s="1">
        <v>5873622.178093141</v>
      </c>
    </row>
    <row r="6" spans="1:10" ht="13.5">
      <c r="A6" t="s">
        <v>128</v>
      </c>
      <c r="B6">
        <v>1</v>
      </c>
      <c r="C6" t="s">
        <v>131</v>
      </c>
      <c r="D6">
        <v>1</v>
      </c>
      <c r="E6" t="s">
        <v>34</v>
      </c>
      <c r="F6">
        <v>5</v>
      </c>
      <c r="G6" t="s">
        <v>48</v>
      </c>
      <c r="H6" s="1">
        <v>113.333337</v>
      </c>
      <c r="I6" s="1">
        <v>192316</v>
      </c>
      <c r="J6" s="1">
        <v>51096.99543114999</v>
      </c>
    </row>
    <row r="7" spans="1:10" ht="13.5">
      <c r="A7" t="s">
        <v>128</v>
      </c>
      <c r="B7">
        <v>1</v>
      </c>
      <c r="C7" t="s">
        <v>131</v>
      </c>
      <c r="D7">
        <v>1</v>
      </c>
      <c r="E7" t="s">
        <v>34</v>
      </c>
      <c r="F7">
        <v>6</v>
      </c>
      <c r="G7" t="s">
        <v>49</v>
      </c>
      <c r="H7" s="1">
        <v>25211.5</v>
      </c>
      <c r="I7" s="1">
        <v>30985138</v>
      </c>
      <c r="J7" s="1">
        <v>6219123.649999998</v>
      </c>
    </row>
    <row r="8" spans="1:7" ht="13.5">
      <c r="A8" t="s">
        <v>128</v>
      </c>
      <c r="B8">
        <v>1</v>
      </c>
      <c r="C8" t="s">
        <v>131</v>
      </c>
      <c r="D8">
        <v>1</v>
      </c>
      <c r="E8" t="s">
        <v>34</v>
      </c>
      <c r="F8">
        <v>7</v>
      </c>
      <c r="G8" t="s">
        <v>50</v>
      </c>
    </row>
    <row r="9" spans="1:10" ht="13.5">
      <c r="A9" t="s">
        <v>128</v>
      </c>
      <c r="B9">
        <v>1</v>
      </c>
      <c r="C9" t="s">
        <v>131</v>
      </c>
      <c r="D9">
        <v>1</v>
      </c>
      <c r="E9" t="s">
        <v>34</v>
      </c>
      <c r="F9">
        <v>8</v>
      </c>
      <c r="G9" t="s">
        <v>51</v>
      </c>
      <c r="H9" s="1">
        <v>2639</v>
      </c>
      <c r="I9" s="1">
        <v>3283965</v>
      </c>
      <c r="J9" s="1">
        <v>894614.4</v>
      </c>
    </row>
    <row r="10" spans="1:10" ht="13.5">
      <c r="A10" t="s">
        <v>128</v>
      </c>
      <c r="B10">
        <v>1</v>
      </c>
      <c r="C10" t="s">
        <v>131</v>
      </c>
      <c r="D10">
        <v>1</v>
      </c>
      <c r="E10" t="s">
        <v>34</v>
      </c>
      <c r="F10">
        <v>10</v>
      </c>
      <c r="G10" t="s">
        <v>53</v>
      </c>
      <c r="H10" s="1">
        <v>126</v>
      </c>
      <c r="I10" s="1">
        <v>169440</v>
      </c>
      <c r="J10" s="1">
        <v>26883.6</v>
      </c>
    </row>
    <row r="11" spans="1:10" ht="13.5">
      <c r="A11" t="s">
        <v>128</v>
      </c>
      <c r="B11">
        <v>1</v>
      </c>
      <c r="C11" t="s">
        <v>131</v>
      </c>
      <c r="D11">
        <v>2</v>
      </c>
      <c r="E11" t="s">
        <v>35</v>
      </c>
      <c r="F11">
        <v>4</v>
      </c>
      <c r="G11" t="s">
        <v>47</v>
      </c>
      <c r="H11" s="1">
        <v>5103.5833337</v>
      </c>
      <c r="I11" s="1">
        <v>10473932</v>
      </c>
      <c r="J11" s="1">
        <v>3500293.6611656453</v>
      </c>
    </row>
    <row r="12" spans="1:10" ht="13.5">
      <c r="A12" t="s">
        <v>128</v>
      </c>
      <c r="B12">
        <v>1</v>
      </c>
      <c r="C12" t="s">
        <v>131</v>
      </c>
      <c r="D12">
        <v>2</v>
      </c>
      <c r="E12" t="s">
        <v>35</v>
      </c>
      <c r="F12">
        <v>6</v>
      </c>
      <c r="G12" t="s">
        <v>49</v>
      </c>
      <c r="H12" s="1">
        <v>8868.25</v>
      </c>
      <c r="I12" s="1">
        <v>11226434</v>
      </c>
      <c r="J12" s="1">
        <v>2973383.8249999997</v>
      </c>
    </row>
    <row r="13" spans="1:7" ht="13.5">
      <c r="A13" t="s">
        <v>128</v>
      </c>
      <c r="B13">
        <v>1</v>
      </c>
      <c r="C13" t="s">
        <v>131</v>
      </c>
      <c r="D13">
        <v>2</v>
      </c>
      <c r="E13" t="s">
        <v>35</v>
      </c>
      <c r="F13">
        <v>7</v>
      </c>
      <c r="G13" t="s">
        <v>50</v>
      </c>
    </row>
    <row r="14" spans="1:7" ht="13.5">
      <c r="A14" t="s">
        <v>128</v>
      </c>
      <c r="B14">
        <v>1</v>
      </c>
      <c r="C14" t="s">
        <v>131</v>
      </c>
      <c r="D14">
        <v>2</v>
      </c>
      <c r="E14" t="s">
        <v>35</v>
      </c>
      <c r="F14">
        <v>8</v>
      </c>
      <c r="G14" t="s">
        <v>51</v>
      </c>
    </row>
    <row r="15" spans="1:7" ht="13.5">
      <c r="A15" t="s">
        <v>128</v>
      </c>
      <c r="B15">
        <v>1</v>
      </c>
      <c r="C15" t="s">
        <v>131</v>
      </c>
      <c r="D15">
        <v>2</v>
      </c>
      <c r="E15" t="s">
        <v>35</v>
      </c>
      <c r="F15">
        <v>10</v>
      </c>
      <c r="G15" t="s">
        <v>53</v>
      </c>
    </row>
    <row r="16" spans="1:10" ht="13.5">
      <c r="A16" t="s">
        <v>128</v>
      </c>
      <c r="B16">
        <v>1</v>
      </c>
      <c r="C16" t="s">
        <v>131</v>
      </c>
      <c r="D16">
        <v>3</v>
      </c>
      <c r="E16" t="s">
        <v>36</v>
      </c>
      <c r="F16">
        <v>3</v>
      </c>
      <c r="G16" t="s">
        <v>46</v>
      </c>
      <c r="H16" s="1">
        <v>30</v>
      </c>
      <c r="I16" s="1">
        <v>32400</v>
      </c>
      <c r="J16" s="1">
        <v>-6402</v>
      </c>
    </row>
    <row r="17" spans="1:10" ht="13.5">
      <c r="A17" t="s">
        <v>128</v>
      </c>
      <c r="B17">
        <v>1</v>
      </c>
      <c r="C17" t="s">
        <v>131</v>
      </c>
      <c r="D17">
        <v>3</v>
      </c>
      <c r="E17" t="s">
        <v>36</v>
      </c>
      <c r="F17">
        <v>4</v>
      </c>
      <c r="G17" t="s">
        <v>47</v>
      </c>
      <c r="H17" s="1">
        <v>3086.4583371</v>
      </c>
      <c r="I17" s="1">
        <v>6473502</v>
      </c>
      <c r="J17" s="1">
        <v>2274622.349042418</v>
      </c>
    </row>
    <row r="18" spans="1:10" ht="13.5">
      <c r="A18" t="s">
        <v>128</v>
      </c>
      <c r="B18">
        <v>1</v>
      </c>
      <c r="C18" t="s">
        <v>131</v>
      </c>
      <c r="D18">
        <v>3</v>
      </c>
      <c r="E18" t="s">
        <v>36</v>
      </c>
      <c r="F18">
        <v>6</v>
      </c>
      <c r="G18" t="s">
        <v>49</v>
      </c>
      <c r="H18" s="1">
        <v>6028.625</v>
      </c>
      <c r="I18" s="1">
        <v>7926970</v>
      </c>
      <c r="J18" s="1">
        <v>2400034.6124999993</v>
      </c>
    </row>
    <row r="19" spans="1:10" ht="13.5">
      <c r="A19" t="s">
        <v>128</v>
      </c>
      <c r="B19">
        <v>1</v>
      </c>
      <c r="C19" t="s">
        <v>131</v>
      </c>
      <c r="D19">
        <v>3</v>
      </c>
      <c r="E19" t="s">
        <v>36</v>
      </c>
      <c r="F19">
        <v>10</v>
      </c>
      <c r="G19" t="s">
        <v>53</v>
      </c>
      <c r="H19" s="1">
        <v>-10</v>
      </c>
      <c r="I19" s="1">
        <v>-12000</v>
      </c>
      <c r="J19" s="1">
        <v>-1076</v>
      </c>
    </row>
    <row r="20" spans="1:10" ht="13.5">
      <c r="A20" t="s">
        <v>128</v>
      </c>
      <c r="B20">
        <v>1</v>
      </c>
      <c r="C20" t="s">
        <v>131</v>
      </c>
      <c r="D20">
        <v>4</v>
      </c>
      <c r="E20" t="s">
        <v>37</v>
      </c>
      <c r="F20">
        <v>4</v>
      </c>
      <c r="G20" t="s">
        <v>47</v>
      </c>
      <c r="H20" s="1">
        <v>11521.5000067</v>
      </c>
      <c r="I20" s="1">
        <v>22440625</v>
      </c>
      <c r="J20" s="1">
        <v>5545998.210246384</v>
      </c>
    </row>
    <row r="21" spans="1:10" ht="13.5">
      <c r="A21" t="s">
        <v>128</v>
      </c>
      <c r="B21">
        <v>1</v>
      </c>
      <c r="C21" t="s">
        <v>131</v>
      </c>
      <c r="D21">
        <v>4</v>
      </c>
      <c r="E21" t="s">
        <v>37</v>
      </c>
      <c r="F21">
        <v>6</v>
      </c>
      <c r="G21" t="s">
        <v>49</v>
      </c>
      <c r="H21" s="1">
        <v>30702.875</v>
      </c>
      <c r="I21" s="1">
        <v>38210228</v>
      </c>
      <c r="J21" s="1">
        <v>6894669.662499999</v>
      </c>
    </row>
    <row r="22" spans="1:10" ht="13.5">
      <c r="A22" t="s">
        <v>128</v>
      </c>
      <c r="B22">
        <v>1</v>
      </c>
      <c r="C22" t="s">
        <v>131</v>
      </c>
      <c r="D22">
        <v>4</v>
      </c>
      <c r="E22" t="s">
        <v>37</v>
      </c>
      <c r="F22">
        <v>8</v>
      </c>
      <c r="G22" t="s">
        <v>51</v>
      </c>
      <c r="H22" s="1">
        <v>2043.0666663</v>
      </c>
      <c r="I22" s="1">
        <v>2539538</v>
      </c>
      <c r="J22" s="1">
        <v>668884.10700488</v>
      </c>
    </row>
    <row r="23" spans="1:7" ht="13.5">
      <c r="A23" t="s">
        <v>128</v>
      </c>
      <c r="B23">
        <v>1</v>
      </c>
      <c r="C23" t="s">
        <v>131</v>
      </c>
      <c r="D23">
        <v>4</v>
      </c>
      <c r="E23" t="s">
        <v>37</v>
      </c>
      <c r="F23">
        <v>9</v>
      </c>
      <c r="G23" t="s">
        <v>52</v>
      </c>
    </row>
    <row r="24" spans="1:10" ht="13.5">
      <c r="A24" t="s">
        <v>128</v>
      </c>
      <c r="B24">
        <v>1</v>
      </c>
      <c r="C24" t="s">
        <v>131</v>
      </c>
      <c r="D24">
        <v>4</v>
      </c>
      <c r="E24" t="s">
        <v>37</v>
      </c>
      <c r="F24">
        <v>10</v>
      </c>
      <c r="G24" t="s">
        <v>53</v>
      </c>
      <c r="H24" s="1">
        <v>1121</v>
      </c>
      <c r="I24" s="1">
        <v>1244767</v>
      </c>
      <c r="J24" s="1">
        <v>-36897.40000000008</v>
      </c>
    </row>
    <row r="25" spans="1:10" ht="13.5">
      <c r="A25" t="s">
        <v>128</v>
      </c>
      <c r="B25">
        <v>1</v>
      </c>
      <c r="C25" t="s">
        <v>131</v>
      </c>
      <c r="D25">
        <v>5</v>
      </c>
      <c r="E25" t="s">
        <v>38</v>
      </c>
      <c r="F25">
        <v>3</v>
      </c>
      <c r="G25" t="s">
        <v>46</v>
      </c>
      <c r="H25" s="1">
        <v>3041.5833267</v>
      </c>
      <c r="I25" s="1">
        <v>6983544</v>
      </c>
      <c r="J25" s="1">
        <v>2205891.2511539203</v>
      </c>
    </row>
    <row r="26" spans="1:10" ht="13.5">
      <c r="A26" t="s">
        <v>128</v>
      </c>
      <c r="B26">
        <v>1</v>
      </c>
      <c r="C26" t="s">
        <v>131</v>
      </c>
      <c r="D26">
        <v>5</v>
      </c>
      <c r="E26" t="s">
        <v>38</v>
      </c>
      <c r="F26">
        <v>4</v>
      </c>
      <c r="G26" t="s">
        <v>47</v>
      </c>
      <c r="H26" s="1">
        <v>1231.7916667</v>
      </c>
      <c r="I26" s="1">
        <v>2654187</v>
      </c>
      <c r="J26" s="1">
        <v>470970.32493852</v>
      </c>
    </row>
    <row r="27" spans="1:10" ht="13.5">
      <c r="A27" t="s">
        <v>128</v>
      </c>
      <c r="B27">
        <v>1</v>
      </c>
      <c r="C27" t="s">
        <v>131</v>
      </c>
      <c r="D27">
        <v>5</v>
      </c>
      <c r="E27" t="s">
        <v>38</v>
      </c>
      <c r="F27">
        <v>8</v>
      </c>
      <c r="G27" t="s">
        <v>51</v>
      </c>
      <c r="H27" s="1">
        <v>10277.100003</v>
      </c>
      <c r="I27" s="1">
        <v>13886494</v>
      </c>
      <c r="J27" s="1">
        <v>1367354.6865107995</v>
      </c>
    </row>
    <row r="28" spans="1:10" ht="13.5">
      <c r="A28" t="s">
        <v>128</v>
      </c>
      <c r="B28">
        <v>1</v>
      </c>
      <c r="C28" t="s">
        <v>131</v>
      </c>
      <c r="D28">
        <v>5</v>
      </c>
      <c r="E28" t="s">
        <v>38</v>
      </c>
      <c r="F28">
        <v>9</v>
      </c>
      <c r="G28" t="s">
        <v>52</v>
      </c>
      <c r="H28" s="1">
        <v>53252.466852599995</v>
      </c>
      <c r="I28" s="1">
        <v>118803639</v>
      </c>
      <c r="J28" s="1">
        <v>39709117.83113145</v>
      </c>
    </row>
    <row r="29" spans="1:10" ht="13.5">
      <c r="A29" t="s">
        <v>128</v>
      </c>
      <c r="B29">
        <v>1</v>
      </c>
      <c r="C29" t="s">
        <v>131</v>
      </c>
      <c r="D29">
        <v>5</v>
      </c>
      <c r="E29" t="s">
        <v>38</v>
      </c>
      <c r="F29">
        <v>10</v>
      </c>
      <c r="G29" t="s">
        <v>53</v>
      </c>
      <c r="H29" s="1">
        <v>7563.533297</v>
      </c>
      <c r="I29" s="1">
        <v>16721665</v>
      </c>
      <c r="J29" s="1">
        <v>6144192.1016562</v>
      </c>
    </row>
    <row r="30" spans="1:10" ht="13.5">
      <c r="A30" t="s">
        <v>128</v>
      </c>
      <c r="B30">
        <v>1</v>
      </c>
      <c r="C30" t="s">
        <v>131</v>
      </c>
      <c r="D30">
        <v>6</v>
      </c>
      <c r="E30" t="s">
        <v>39</v>
      </c>
      <c r="F30">
        <v>4</v>
      </c>
      <c r="G30" t="s">
        <v>47</v>
      </c>
      <c r="H30" s="1">
        <v>14886.5416553</v>
      </c>
      <c r="I30" s="1">
        <v>29898751</v>
      </c>
      <c r="J30" s="1">
        <v>7878045.778303581</v>
      </c>
    </row>
    <row r="31" spans="1:10" ht="13.5">
      <c r="A31" t="s">
        <v>128</v>
      </c>
      <c r="B31">
        <v>1</v>
      </c>
      <c r="C31" t="s">
        <v>131</v>
      </c>
      <c r="D31">
        <v>6</v>
      </c>
      <c r="E31" t="s">
        <v>39</v>
      </c>
      <c r="F31">
        <v>5</v>
      </c>
      <c r="G31" t="s">
        <v>48</v>
      </c>
      <c r="H31" s="1">
        <v>717.8333321</v>
      </c>
      <c r="I31" s="1">
        <v>1142897</v>
      </c>
      <c r="J31" s="1">
        <v>239060.43492586</v>
      </c>
    </row>
    <row r="32" spans="1:10" ht="13.5">
      <c r="A32" t="s">
        <v>128</v>
      </c>
      <c r="B32">
        <v>1</v>
      </c>
      <c r="C32" t="s">
        <v>131</v>
      </c>
      <c r="D32">
        <v>6</v>
      </c>
      <c r="E32" t="s">
        <v>39</v>
      </c>
      <c r="F32">
        <v>6</v>
      </c>
      <c r="G32" t="s">
        <v>49</v>
      </c>
      <c r="H32" s="1">
        <v>36.875</v>
      </c>
      <c r="I32" s="1">
        <v>48693</v>
      </c>
      <c r="J32" s="1">
        <v>11766.374999999996</v>
      </c>
    </row>
    <row r="33" spans="1:10" ht="13.5">
      <c r="A33" t="s">
        <v>128</v>
      </c>
      <c r="B33">
        <v>1</v>
      </c>
      <c r="C33" t="s">
        <v>131</v>
      </c>
      <c r="D33">
        <v>6</v>
      </c>
      <c r="E33" t="s">
        <v>39</v>
      </c>
      <c r="F33">
        <v>7</v>
      </c>
      <c r="G33" t="s">
        <v>50</v>
      </c>
      <c r="H33" s="1">
        <v>76012.16662199999</v>
      </c>
      <c r="I33" s="1">
        <v>68927489</v>
      </c>
      <c r="J33" s="1">
        <v>6253054.837198198</v>
      </c>
    </row>
    <row r="34" spans="1:10" ht="13.5">
      <c r="A34" t="s">
        <v>128</v>
      </c>
      <c r="B34">
        <v>1</v>
      </c>
      <c r="C34" t="s">
        <v>131</v>
      </c>
      <c r="D34">
        <v>6</v>
      </c>
      <c r="E34" t="s">
        <v>39</v>
      </c>
      <c r="F34">
        <v>8</v>
      </c>
      <c r="G34" t="s">
        <v>51</v>
      </c>
      <c r="H34" s="1">
        <v>360.766667</v>
      </c>
      <c r="I34" s="1">
        <v>444675</v>
      </c>
      <c r="J34" s="1">
        <v>120562.2263672</v>
      </c>
    </row>
    <row r="35" spans="1:7" ht="13.5">
      <c r="A35" t="s">
        <v>128</v>
      </c>
      <c r="B35">
        <v>1</v>
      </c>
      <c r="C35" t="s">
        <v>131</v>
      </c>
      <c r="D35">
        <v>6</v>
      </c>
      <c r="E35" t="s">
        <v>39</v>
      </c>
      <c r="F35">
        <v>9</v>
      </c>
      <c r="G35" t="s">
        <v>52</v>
      </c>
    </row>
    <row r="36" spans="1:10" ht="13.5">
      <c r="A36" t="s">
        <v>128</v>
      </c>
      <c r="B36">
        <v>1</v>
      </c>
      <c r="C36" t="s">
        <v>131</v>
      </c>
      <c r="D36">
        <v>6</v>
      </c>
      <c r="E36" t="s">
        <v>39</v>
      </c>
      <c r="F36">
        <v>10</v>
      </c>
      <c r="G36" t="s">
        <v>53</v>
      </c>
      <c r="H36" s="1">
        <v>18</v>
      </c>
      <c r="I36" s="1">
        <v>22800</v>
      </c>
      <c r="J36" s="1">
        <v>2650.8</v>
      </c>
    </row>
    <row r="37" spans="1:10" ht="13.5">
      <c r="A37" t="s">
        <v>128</v>
      </c>
      <c r="B37">
        <v>1</v>
      </c>
      <c r="C37" t="s">
        <v>131</v>
      </c>
      <c r="D37">
        <v>7</v>
      </c>
      <c r="E37" t="s">
        <v>40</v>
      </c>
      <c r="F37">
        <v>3</v>
      </c>
      <c r="G37" t="s">
        <v>46</v>
      </c>
      <c r="H37" s="1">
        <v>2207.333334</v>
      </c>
      <c r="I37" s="1">
        <v>5134752</v>
      </c>
      <c r="J37" s="1">
        <v>1953051.0656924</v>
      </c>
    </row>
    <row r="38" spans="1:10" ht="13.5">
      <c r="A38" t="s">
        <v>128</v>
      </c>
      <c r="B38">
        <v>1</v>
      </c>
      <c r="C38" t="s">
        <v>131</v>
      </c>
      <c r="D38">
        <v>7</v>
      </c>
      <c r="E38" t="s">
        <v>40</v>
      </c>
      <c r="F38">
        <v>4</v>
      </c>
      <c r="G38" t="s">
        <v>47</v>
      </c>
      <c r="H38" s="1">
        <v>9687.208333</v>
      </c>
      <c r="I38" s="1">
        <v>17798129</v>
      </c>
      <c r="J38" s="1">
        <v>3663328.036326659</v>
      </c>
    </row>
    <row r="39" spans="1:10" ht="13.5">
      <c r="A39" t="s">
        <v>128</v>
      </c>
      <c r="B39">
        <v>1</v>
      </c>
      <c r="C39" t="s">
        <v>131</v>
      </c>
      <c r="D39">
        <v>7</v>
      </c>
      <c r="E39" t="s">
        <v>40</v>
      </c>
      <c r="F39">
        <v>5</v>
      </c>
      <c r="G39" t="s">
        <v>48</v>
      </c>
      <c r="H39" s="1">
        <v>468</v>
      </c>
      <c r="I39" s="1">
        <v>786796</v>
      </c>
      <c r="J39" s="1">
        <v>272669.92</v>
      </c>
    </row>
    <row r="40" spans="1:10" ht="13.5">
      <c r="A40" t="s">
        <v>128</v>
      </c>
      <c r="B40">
        <v>1</v>
      </c>
      <c r="C40" t="s">
        <v>131</v>
      </c>
      <c r="D40">
        <v>7</v>
      </c>
      <c r="E40" t="s">
        <v>40</v>
      </c>
      <c r="F40">
        <v>7</v>
      </c>
      <c r="G40" t="s">
        <v>50</v>
      </c>
      <c r="H40" s="1">
        <v>23533</v>
      </c>
      <c r="I40" s="1">
        <v>21968812</v>
      </c>
      <c r="J40" s="1">
        <v>3529717.59</v>
      </c>
    </row>
    <row r="41" spans="1:10" ht="13.5">
      <c r="A41" t="s">
        <v>128</v>
      </c>
      <c r="B41">
        <v>1</v>
      </c>
      <c r="C41" t="s">
        <v>131</v>
      </c>
      <c r="D41">
        <v>7</v>
      </c>
      <c r="E41" t="s">
        <v>40</v>
      </c>
      <c r="F41">
        <v>8</v>
      </c>
      <c r="G41" t="s">
        <v>51</v>
      </c>
      <c r="H41" s="1">
        <v>89</v>
      </c>
      <c r="I41" s="1">
        <v>112950</v>
      </c>
      <c r="J41" s="1">
        <v>42159.4</v>
      </c>
    </row>
    <row r="42" spans="1:10" ht="13.5">
      <c r="A42" t="s">
        <v>128</v>
      </c>
      <c r="B42">
        <v>1</v>
      </c>
      <c r="C42" t="s">
        <v>131</v>
      </c>
      <c r="D42">
        <v>7</v>
      </c>
      <c r="E42" t="s">
        <v>40</v>
      </c>
      <c r="F42">
        <v>10</v>
      </c>
      <c r="G42" t="s">
        <v>53</v>
      </c>
      <c r="H42" s="1">
        <v>13</v>
      </c>
      <c r="I42" s="1">
        <v>18720</v>
      </c>
      <c r="J42" s="1">
        <v>4661.8</v>
      </c>
    </row>
    <row r="43" spans="1:10" ht="13.5">
      <c r="A43" t="s">
        <v>128</v>
      </c>
      <c r="B43">
        <v>1</v>
      </c>
      <c r="C43" t="s">
        <v>131</v>
      </c>
      <c r="D43">
        <v>8</v>
      </c>
      <c r="E43" t="s">
        <v>41</v>
      </c>
      <c r="F43">
        <v>3</v>
      </c>
      <c r="G43" t="s">
        <v>46</v>
      </c>
      <c r="H43" s="1">
        <v>3354.208337</v>
      </c>
      <c r="I43" s="1">
        <v>8026674</v>
      </c>
      <c r="J43" s="1">
        <v>3211427.353039199</v>
      </c>
    </row>
    <row r="44" spans="1:10" ht="13.5">
      <c r="A44" t="s">
        <v>128</v>
      </c>
      <c r="B44">
        <v>1</v>
      </c>
      <c r="C44" t="s">
        <v>131</v>
      </c>
      <c r="D44">
        <v>8</v>
      </c>
      <c r="E44" t="s">
        <v>41</v>
      </c>
      <c r="F44">
        <v>4</v>
      </c>
      <c r="G44" t="s">
        <v>47</v>
      </c>
      <c r="H44" s="1">
        <v>7588.7916556</v>
      </c>
      <c r="I44" s="1">
        <v>15287197</v>
      </c>
      <c r="J44" s="1">
        <v>3071162.1679609595</v>
      </c>
    </row>
    <row r="45" spans="1:10" ht="13.5">
      <c r="A45" t="s">
        <v>128</v>
      </c>
      <c r="B45">
        <v>1</v>
      </c>
      <c r="C45" t="s">
        <v>131</v>
      </c>
      <c r="D45">
        <v>8</v>
      </c>
      <c r="E45" t="s">
        <v>41</v>
      </c>
      <c r="F45">
        <v>5</v>
      </c>
      <c r="G45" t="s">
        <v>48</v>
      </c>
      <c r="H45" s="1">
        <v>551.166667</v>
      </c>
      <c r="I45" s="1">
        <v>932180</v>
      </c>
      <c r="J45" s="1">
        <v>206073.03289420003</v>
      </c>
    </row>
    <row r="46" spans="1:10" ht="13.5">
      <c r="A46" t="s">
        <v>128</v>
      </c>
      <c r="B46">
        <v>1</v>
      </c>
      <c r="C46" t="s">
        <v>131</v>
      </c>
      <c r="D46">
        <v>8</v>
      </c>
      <c r="E46" t="s">
        <v>41</v>
      </c>
      <c r="F46">
        <v>7</v>
      </c>
      <c r="G46" t="s">
        <v>50</v>
      </c>
      <c r="H46" s="1">
        <v>32377.33335</v>
      </c>
      <c r="I46" s="1">
        <v>28615643</v>
      </c>
      <c r="J46" s="1">
        <v>2749477.222184996</v>
      </c>
    </row>
    <row r="47" spans="1:10" ht="13.5">
      <c r="A47" t="s">
        <v>128</v>
      </c>
      <c r="B47">
        <v>1</v>
      </c>
      <c r="C47" t="s">
        <v>131</v>
      </c>
      <c r="D47">
        <v>8</v>
      </c>
      <c r="E47" t="s">
        <v>41</v>
      </c>
      <c r="F47">
        <v>8</v>
      </c>
      <c r="G47" t="s">
        <v>51</v>
      </c>
      <c r="H47" s="1">
        <v>474</v>
      </c>
      <c r="I47" s="1">
        <v>586110</v>
      </c>
      <c r="J47" s="1">
        <v>186812.4</v>
      </c>
    </row>
    <row r="48" spans="1:10" ht="13.5">
      <c r="A48" t="s">
        <v>128</v>
      </c>
      <c r="B48">
        <v>1</v>
      </c>
      <c r="C48" t="s">
        <v>131</v>
      </c>
      <c r="D48">
        <v>8</v>
      </c>
      <c r="E48" t="s">
        <v>41</v>
      </c>
      <c r="F48">
        <v>9</v>
      </c>
      <c r="G48" t="s">
        <v>52</v>
      </c>
      <c r="H48" s="1">
        <v>18</v>
      </c>
      <c r="I48" s="1">
        <v>49356</v>
      </c>
      <c r="J48" s="1">
        <v>24004.8</v>
      </c>
    </row>
    <row r="49" spans="1:10" ht="13.5">
      <c r="A49" t="s">
        <v>128</v>
      </c>
      <c r="B49">
        <v>1</v>
      </c>
      <c r="C49" t="s">
        <v>131</v>
      </c>
      <c r="D49">
        <v>9</v>
      </c>
      <c r="E49" t="s">
        <v>42</v>
      </c>
      <c r="F49">
        <v>3</v>
      </c>
      <c r="G49" t="s">
        <v>46</v>
      </c>
      <c r="H49" s="1">
        <v>737</v>
      </c>
      <c r="I49" s="1">
        <v>1748680</v>
      </c>
      <c r="J49" s="1">
        <v>747025.2</v>
      </c>
    </row>
    <row r="50" spans="1:10" ht="13.5">
      <c r="A50" t="s">
        <v>128</v>
      </c>
      <c r="B50">
        <v>1</v>
      </c>
      <c r="C50" t="s">
        <v>131</v>
      </c>
      <c r="D50">
        <v>9</v>
      </c>
      <c r="E50" t="s">
        <v>42</v>
      </c>
      <c r="F50">
        <v>4</v>
      </c>
      <c r="G50" t="s">
        <v>47</v>
      </c>
      <c r="H50" s="1">
        <v>3262.58333</v>
      </c>
      <c r="I50" s="1">
        <v>6856748</v>
      </c>
      <c r="J50" s="1">
        <v>2186766.2214379995</v>
      </c>
    </row>
    <row r="51" spans="1:10" ht="13.5">
      <c r="A51" t="s">
        <v>128</v>
      </c>
      <c r="B51">
        <v>1</v>
      </c>
      <c r="C51" t="s">
        <v>131</v>
      </c>
      <c r="D51">
        <v>9</v>
      </c>
      <c r="E51" t="s">
        <v>42</v>
      </c>
      <c r="F51">
        <v>5</v>
      </c>
      <c r="G51" t="s">
        <v>48</v>
      </c>
      <c r="H51" s="1">
        <v>43</v>
      </c>
      <c r="I51" s="1">
        <v>72624</v>
      </c>
      <c r="J51" s="1">
        <v>22934.92</v>
      </c>
    </row>
    <row r="52" spans="1:10" ht="13.5">
      <c r="A52" t="s">
        <v>128</v>
      </c>
      <c r="B52">
        <v>1</v>
      </c>
      <c r="C52" t="s">
        <v>131</v>
      </c>
      <c r="D52">
        <v>9</v>
      </c>
      <c r="E52" t="s">
        <v>42</v>
      </c>
      <c r="F52">
        <v>7</v>
      </c>
      <c r="G52" t="s">
        <v>50</v>
      </c>
      <c r="H52" s="1">
        <v>9755.833333</v>
      </c>
      <c r="I52" s="1">
        <v>9583870</v>
      </c>
      <c r="J52" s="1">
        <v>2672547.85856817</v>
      </c>
    </row>
    <row r="53" spans="1:10" ht="13.5">
      <c r="A53" t="s">
        <v>128</v>
      </c>
      <c r="B53">
        <v>1</v>
      </c>
      <c r="C53" t="s">
        <v>131</v>
      </c>
      <c r="D53">
        <v>10</v>
      </c>
      <c r="E53" t="s">
        <v>43</v>
      </c>
      <c r="F53">
        <v>3</v>
      </c>
      <c r="G53" t="s">
        <v>46</v>
      </c>
      <c r="H53" s="1">
        <v>1735.5</v>
      </c>
      <c r="I53" s="1">
        <v>3627146</v>
      </c>
      <c r="J53" s="1">
        <v>668775.0500387</v>
      </c>
    </row>
    <row r="54" spans="1:10" ht="13.5">
      <c r="A54" t="s">
        <v>128</v>
      </c>
      <c r="B54">
        <v>1</v>
      </c>
      <c r="C54" t="s">
        <v>131</v>
      </c>
      <c r="D54">
        <v>12</v>
      </c>
      <c r="E54" t="s">
        <v>107</v>
      </c>
      <c r="F54">
        <v>4</v>
      </c>
      <c r="G54" t="s">
        <v>47</v>
      </c>
      <c r="H54" s="1">
        <v>343</v>
      </c>
      <c r="I54" s="1">
        <v>451080</v>
      </c>
      <c r="J54" s="1">
        <v>-180863.2</v>
      </c>
    </row>
    <row r="55" spans="1:10" ht="13.5">
      <c r="A55" t="s">
        <v>128</v>
      </c>
      <c r="B55">
        <v>1</v>
      </c>
      <c r="C55" t="s">
        <v>131</v>
      </c>
      <c r="D55">
        <v>10</v>
      </c>
      <c r="E55" t="s">
        <v>43</v>
      </c>
      <c r="F55">
        <v>5</v>
      </c>
      <c r="G55" t="s">
        <v>48</v>
      </c>
      <c r="H55" s="1">
        <v>1213</v>
      </c>
      <c r="I55" s="1">
        <v>2791891</v>
      </c>
      <c r="J55" s="1">
        <v>830977.71</v>
      </c>
    </row>
    <row r="56" spans="1:10" ht="13.5">
      <c r="A56" t="s">
        <v>128</v>
      </c>
      <c r="B56">
        <v>1</v>
      </c>
      <c r="C56" t="s">
        <v>131</v>
      </c>
      <c r="D56">
        <v>10</v>
      </c>
      <c r="E56" t="s">
        <v>43</v>
      </c>
      <c r="F56">
        <v>8</v>
      </c>
      <c r="G56" t="s">
        <v>51</v>
      </c>
      <c r="H56" s="1">
        <v>605.2666667000001</v>
      </c>
      <c r="I56" s="1">
        <v>754852</v>
      </c>
      <c r="J56" s="1">
        <v>108182.69329791999</v>
      </c>
    </row>
    <row r="57" spans="1:10" ht="13.5">
      <c r="A57" t="s">
        <v>128</v>
      </c>
      <c r="B57">
        <v>1</v>
      </c>
      <c r="C57" t="s">
        <v>131</v>
      </c>
      <c r="D57">
        <v>11</v>
      </c>
      <c r="E57" t="s">
        <v>106</v>
      </c>
      <c r="F57">
        <v>9</v>
      </c>
      <c r="G57" t="s">
        <v>52</v>
      </c>
      <c r="H57" s="1">
        <v>212.0833337</v>
      </c>
      <c r="I57" s="1">
        <v>751346</v>
      </c>
      <c r="J57" s="1">
        <v>248969.6991376</v>
      </c>
    </row>
    <row r="58" spans="1:10" ht="13.5">
      <c r="A58" t="s">
        <v>128</v>
      </c>
      <c r="B58">
        <v>2</v>
      </c>
      <c r="C58" t="s">
        <v>132</v>
      </c>
      <c r="D58">
        <v>1</v>
      </c>
      <c r="E58" t="s">
        <v>34</v>
      </c>
      <c r="F58">
        <v>1</v>
      </c>
      <c r="G58" t="s">
        <v>44</v>
      </c>
      <c r="H58" s="1">
        <v>2</v>
      </c>
      <c r="I58" s="1">
        <v>2354</v>
      </c>
      <c r="J58" s="1">
        <v>997.2</v>
      </c>
    </row>
    <row r="59" spans="1:10" ht="13.5">
      <c r="A59" t="s">
        <v>128</v>
      </c>
      <c r="B59">
        <v>2</v>
      </c>
      <c r="C59" t="s">
        <v>132</v>
      </c>
      <c r="D59">
        <v>1</v>
      </c>
      <c r="E59" t="s">
        <v>34</v>
      </c>
      <c r="F59">
        <v>2</v>
      </c>
      <c r="G59" t="s">
        <v>45</v>
      </c>
      <c r="H59" s="1">
        <v>15</v>
      </c>
      <c r="I59" s="1">
        <v>22635</v>
      </c>
      <c r="J59" s="1">
        <v>2694</v>
      </c>
    </row>
    <row r="60" spans="1:10" ht="13.5">
      <c r="A60" t="s">
        <v>128</v>
      </c>
      <c r="B60">
        <v>2</v>
      </c>
      <c r="C60" t="s">
        <v>132</v>
      </c>
      <c r="D60">
        <v>1</v>
      </c>
      <c r="E60" t="s">
        <v>34</v>
      </c>
      <c r="F60">
        <v>3</v>
      </c>
      <c r="G60" t="s">
        <v>46</v>
      </c>
      <c r="H60" s="1">
        <v>2195.95833</v>
      </c>
      <c r="I60" s="1">
        <v>3680657</v>
      </c>
      <c r="J60" s="1">
        <v>1022944.9956979996</v>
      </c>
    </row>
    <row r="61" spans="1:10" ht="13.5">
      <c r="A61" t="s">
        <v>128</v>
      </c>
      <c r="B61">
        <v>2</v>
      </c>
      <c r="C61" t="s">
        <v>132</v>
      </c>
      <c r="D61">
        <v>1</v>
      </c>
      <c r="E61" t="s">
        <v>34</v>
      </c>
      <c r="F61">
        <v>4</v>
      </c>
      <c r="G61" t="s">
        <v>47</v>
      </c>
      <c r="H61" s="1">
        <v>9424.9583334</v>
      </c>
      <c r="I61" s="1">
        <v>19301675</v>
      </c>
      <c r="J61" s="1">
        <v>6892361.7253033705</v>
      </c>
    </row>
    <row r="62" spans="1:10" ht="13.5">
      <c r="A62" t="s">
        <v>128</v>
      </c>
      <c r="B62">
        <v>2</v>
      </c>
      <c r="C62" t="s">
        <v>132</v>
      </c>
      <c r="D62">
        <v>1</v>
      </c>
      <c r="E62" t="s">
        <v>34</v>
      </c>
      <c r="F62">
        <v>5</v>
      </c>
      <c r="G62" t="s">
        <v>48</v>
      </c>
      <c r="H62" s="1">
        <v>3228</v>
      </c>
      <c r="I62" s="1">
        <v>4722479</v>
      </c>
      <c r="J62" s="1">
        <v>902966.85</v>
      </c>
    </row>
    <row r="63" spans="1:10" ht="13.5">
      <c r="A63" t="s">
        <v>128</v>
      </c>
      <c r="B63">
        <v>2</v>
      </c>
      <c r="C63" t="s">
        <v>132</v>
      </c>
      <c r="D63">
        <v>1</v>
      </c>
      <c r="E63" t="s">
        <v>34</v>
      </c>
      <c r="F63">
        <v>6</v>
      </c>
      <c r="G63" t="s">
        <v>49</v>
      </c>
      <c r="H63" s="1">
        <v>4872</v>
      </c>
      <c r="I63" s="1">
        <v>7252464</v>
      </c>
      <c r="J63" s="1">
        <v>2573124.2</v>
      </c>
    </row>
    <row r="64" spans="1:10" ht="13.5">
      <c r="A64" t="s">
        <v>128</v>
      </c>
      <c r="B64">
        <v>2</v>
      </c>
      <c r="C64" t="s">
        <v>132</v>
      </c>
      <c r="D64">
        <v>1</v>
      </c>
      <c r="E64" t="s">
        <v>34</v>
      </c>
      <c r="F64">
        <v>8</v>
      </c>
      <c r="G64" t="s">
        <v>51</v>
      </c>
      <c r="H64" s="1">
        <v>73</v>
      </c>
      <c r="I64" s="1">
        <v>82125</v>
      </c>
      <c r="J64" s="1">
        <v>16030.8</v>
      </c>
    </row>
    <row r="65" spans="1:10" ht="13.5">
      <c r="A65" t="s">
        <v>128</v>
      </c>
      <c r="B65">
        <v>2</v>
      </c>
      <c r="C65" t="s">
        <v>132</v>
      </c>
      <c r="D65">
        <v>2</v>
      </c>
      <c r="E65" t="s">
        <v>35</v>
      </c>
      <c r="F65">
        <v>4</v>
      </c>
      <c r="G65" t="s">
        <v>47</v>
      </c>
      <c r="H65" s="1">
        <v>6165</v>
      </c>
      <c r="I65" s="1">
        <v>12415318</v>
      </c>
      <c r="J65" s="1">
        <v>4642439.7</v>
      </c>
    </row>
    <row r="66" spans="1:10" ht="13.5">
      <c r="A66" t="s">
        <v>128</v>
      </c>
      <c r="B66">
        <v>2</v>
      </c>
      <c r="C66" t="s">
        <v>132</v>
      </c>
      <c r="D66">
        <v>3</v>
      </c>
      <c r="E66" t="s">
        <v>36</v>
      </c>
      <c r="F66">
        <v>4</v>
      </c>
      <c r="G66" t="s">
        <v>47</v>
      </c>
      <c r="H66" s="1">
        <v>451</v>
      </c>
      <c r="I66" s="1">
        <v>954580</v>
      </c>
      <c r="J66" s="1">
        <v>393423.58</v>
      </c>
    </row>
    <row r="67" spans="1:10" ht="13.5">
      <c r="A67" t="s">
        <v>128</v>
      </c>
      <c r="B67">
        <v>2</v>
      </c>
      <c r="C67" t="s">
        <v>132</v>
      </c>
      <c r="D67">
        <v>4</v>
      </c>
      <c r="E67" t="s">
        <v>37</v>
      </c>
      <c r="F67">
        <v>4</v>
      </c>
      <c r="G67" t="s">
        <v>47</v>
      </c>
      <c r="H67" s="1">
        <v>4631.9583299999995</v>
      </c>
      <c r="I67" s="1">
        <v>7898163</v>
      </c>
      <c r="J67" s="1">
        <v>1565185.7903313998</v>
      </c>
    </row>
    <row r="68" spans="1:10" ht="13.5">
      <c r="A68" t="s">
        <v>128</v>
      </c>
      <c r="B68">
        <v>2</v>
      </c>
      <c r="C68" t="s">
        <v>132</v>
      </c>
      <c r="D68">
        <v>4</v>
      </c>
      <c r="E68" t="s">
        <v>37</v>
      </c>
      <c r="F68">
        <v>6</v>
      </c>
      <c r="G68" t="s">
        <v>49</v>
      </c>
      <c r="H68" s="1">
        <v>1144.875</v>
      </c>
      <c r="I68" s="1">
        <v>1599096</v>
      </c>
      <c r="J68" s="1">
        <v>470797.6124999999</v>
      </c>
    </row>
    <row r="69" spans="1:10" ht="13.5">
      <c r="A69" t="s">
        <v>128</v>
      </c>
      <c r="B69">
        <v>2</v>
      </c>
      <c r="C69" t="s">
        <v>132</v>
      </c>
      <c r="D69">
        <v>4</v>
      </c>
      <c r="E69" t="s">
        <v>37</v>
      </c>
      <c r="F69">
        <v>8</v>
      </c>
      <c r="G69" t="s">
        <v>51</v>
      </c>
      <c r="H69" s="1">
        <v>115</v>
      </c>
      <c r="I69" s="1">
        <v>129375</v>
      </c>
      <c r="J69" s="1">
        <v>24091</v>
      </c>
    </row>
    <row r="70" spans="1:7" ht="13.5">
      <c r="A70" t="s">
        <v>128</v>
      </c>
      <c r="B70">
        <v>2</v>
      </c>
      <c r="C70" t="s">
        <v>132</v>
      </c>
      <c r="D70">
        <v>4</v>
      </c>
      <c r="E70" t="s">
        <v>37</v>
      </c>
      <c r="F70">
        <v>9</v>
      </c>
      <c r="G70" t="s">
        <v>52</v>
      </c>
    </row>
    <row r="71" spans="1:7" ht="13.5">
      <c r="A71" t="s">
        <v>128</v>
      </c>
      <c r="B71">
        <v>2</v>
      </c>
      <c r="C71" t="s">
        <v>132</v>
      </c>
      <c r="D71">
        <v>4</v>
      </c>
      <c r="E71" t="s">
        <v>37</v>
      </c>
      <c r="F71">
        <v>10</v>
      </c>
      <c r="G71" t="s">
        <v>53</v>
      </c>
    </row>
    <row r="72" spans="1:10" ht="13.5">
      <c r="A72" t="s">
        <v>128</v>
      </c>
      <c r="B72">
        <v>2</v>
      </c>
      <c r="C72" t="s">
        <v>132</v>
      </c>
      <c r="D72">
        <v>5</v>
      </c>
      <c r="E72" t="s">
        <v>38</v>
      </c>
      <c r="F72">
        <v>3</v>
      </c>
      <c r="G72" t="s">
        <v>46</v>
      </c>
      <c r="H72" s="1">
        <v>13972</v>
      </c>
      <c r="I72" s="1">
        <v>26674064</v>
      </c>
      <c r="J72" s="1">
        <v>5446400.2</v>
      </c>
    </row>
    <row r="73" spans="1:10" ht="13.5">
      <c r="A73" t="s">
        <v>128</v>
      </c>
      <c r="B73">
        <v>2</v>
      </c>
      <c r="C73" t="s">
        <v>132</v>
      </c>
      <c r="D73">
        <v>5</v>
      </c>
      <c r="E73" t="s">
        <v>38</v>
      </c>
      <c r="F73">
        <v>4</v>
      </c>
      <c r="G73" t="s">
        <v>47</v>
      </c>
      <c r="H73" s="1">
        <v>729</v>
      </c>
      <c r="I73" s="1">
        <v>1462646</v>
      </c>
      <c r="J73" s="1">
        <v>268981.4</v>
      </c>
    </row>
    <row r="74" spans="1:10" ht="13.5">
      <c r="A74" t="s">
        <v>128</v>
      </c>
      <c r="B74">
        <v>2</v>
      </c>
      <c r="C74" t="s">
        <v>132</v>
      </c>
      <c r="D74">
        <v>5</v>
      </c>
      <c r="E74" t="s">
        <v>38</v>
      </c>
      <c r="F74">
        <v>8</v>
      </c>
      <c r="G74" t="s">
        <v>51</v>
      </c>
      <c r="H74" s="1">
        <v>1366</v>
      </c>
      <c r="I74" s="1">
        <v>2477230</v>
      </c>
      <c r="J74" s="1">
        <v>577680.6</v>
      </c>
    </row>
    <row r="75" spans="1:10" ht="13.5">
      <c r="A75" t="s">
        <v>128</v>
      </c>
      <c r="B75">
        <v>2</v>
      </c>
      <c r="C75" t="s">
        <v>132</v>
      </c>
      <c r="D75">
        <v>5</v>
      </c>
      <c r="E75" t="s">
        <v>38</v>
      </c>
      <c r="F75">
        <v>9</v>
      </c>
      <c r="G75" t="s">
        <v>52</v>
      </c>
      <c r="H75" s="1">
        <v>126812.73381040001</v>
      </c>
      <c r="I75" s="1">
        <v>250310900</v>
      </c>
      <c r="J75" s="1">
        <v>79886931.05262552</v>
      </c>
    </row>
    <row r="76" spans="1:10" ht="13.5">
      <c r="A76" t="s">
        <v>128</v>
      </c>
      <c r="B76">
        <v>2</v>
      </c>
      <c r="C76" t="s">
        <v>132</v>
      </c>
      <c r="D76">
        <v>5</v>
      </c>
      <c r="E76" t="s">
        <v>38</v>
      </c>
      <c r="F76">
        <v>10</v>
      </c>
      <c r="G76" t="s">
        <v>53</v>
      </c>
      <c r="H76" s="1">
        <v>9236.900016399999</v>
      </c>
      <c r="I76" s="1">
        <v>18775801</v>
      </c>
      <c r="J76" s="1">
        <v>7582370.520309241</v>
      </c>
    </row>
    <row r="77" spans="1:10" ht="13.5">
      <c r="A77" t="s">
        <v>128</v>
      </c>
      <c r="B77">
        <v>2</v>
      </c>
      <c r="C77" t="s">
        <v>132</v>
      </c>
      <c r="D77">
        <v>6</v>
      </c>
      <c r="E77" t="s">
        <v>39</v>
      </c>
      <c r="F77">
        <v>4</v>
      </c>
      <c r="G77" t="s">
        <v>47</v>
      </c>
      <c r="H77" s="1">
        <v>11646.83333</v>
      </c>
      <c r="I77" s="1">
        <v>22762856</v>
      </c>
      <c r="J77" s="1">
        <v>5132343.070088</v>
      </c>
    </row>
    <row r="78" spans="1:10" ht="13.5">
      <c r="A78" t="s">
        <v>128</v>
      </c>
      <c r="B78">
        <v>2</v>
      </c>
      <c r="C78" t="s">
        <v>132</v>
      </c>
      <c r="D78">
        <v>6</v>
      </c>
      <c r="E78" t="s">
        <v>39</v>
      </c>
      <c r="F78">
        <v>5</v>
      </c>
      <c r="G78" t="s">
        <v>48</v>
      </c>
      <c r="H78" s="1">
        <v>3487</v>
      </c>
      <c r="I78" s="1">
        <v>4984271</v>
      </c>
      <c r="J78" s="1">
        <v>721229.24</v>
      </c>
    </row>
    <row r="79" spans="1:10" ht="13.5">
      <c r="A79" t="s">
        <v>128</v>
      </c>
      <c r="B79">
        <v>2</v>
      </c>
      <c r="C79" t="s">
        <v>132</v>
      </c>
      <c r="D79">
        <v>6</v>
      </c>
      <c r="E79" t="s">
        <v>39</v>
      </c>
      <c r="F79">
        <v>7</v>
      </c>
      <c r="G79" t="s">
        <v>50</v>
      </c>
      <c r="H79" s="1">
        <v>3113</v>
      </c>
      <c r="I79" s="1">
        <v>3382933</v>
      </c>
      <c r="J79" s="1">
        <v>809867.8</v>
      </c>
    </row>
    <row r="80" spans="1:7" ht="13.5">
      <c r="A80" t="s">
        <v>128</v>
      </c>
      <c r="B80">
        <v>2</v>
      </c>
      <c r="C80" t="s">
        <v>132</v>
      </c>
      <c r="D80">
        <v>6</v>
      </c>
      <c r="E80" t="s">
        <v>39</v>
      </c>
      <c r="F80">
        <v>9</v>
      </c>
      <c r="G80" t="s">
        <v>52</v>
      </c>
    </row>
    <row r="81" spans="1:10" ht="13.5">
      <c r="A81" t="s">
        <v>128</v>
      </c>
      <c r="B81">
        <v>2</v>
      </c>
      <c r="C81" t="s">
        <v>132</v>
      </c>
      <c r="D81">
        <v>7</v>
      </c>
      <c r="E81" t="s">
        <v>40</v>
      </c>
      <c r="F81">
        <v>3</v>
      </c>
      <c r="G81" t="s">
        <v>46</v>
      </c>
      <c r="H81" s="1">
        <v>8799.95833</v>
      </c>
      <c r="I81" s="1">
        <v>16615164</v>
      </c>
      <c r="J81" s="1">
        <v>5163035.562778001</v>
      </c>
    </row>
    <row r="82" spans="1:10" ht="13.5">
      <c r="A82" t="s">
        <v>128</v>
      </c>
      <c r="B82">
        <v>2</v>
      </c>
      <c r="C82" t="s">
        <v>132</v>
      </c>
      <c r="D82">
        <v>7</v>
      </c>
      <c r="E82" t="s">
        <v>40</v>
      </c>
      <c r="F82">
        <v>4</v>
      </c>
      <c r="G82" t="s">
        <v>47</v>
      </c>
      <c r="H82" s="1">
        <v>8471</v>
      </c>
      <c r="I82" s="1">
        <v>16100913</v>
      </c>
      <c r="J82" s="1">
        <v>4706906.42</v>
      </c>
    </row>
    <row r="83" spans="1:10" ht="13.5">
      <c r="A83" t="s">
        <v>128</v>
      </c>
      <c r="B83">
        <v>2</v>
      </c>
      <c r="C83" t="s">
        <v>132</v>
      </c>
      <c r="D83">
        <v>7</v>
      </c>
      <c r="E83" t="s">
        <v>40</v>
      </c>
      <c r="F83">
        <v>5</v>
      </c>
      <c r="G83" t="s">
        <v>48</v>
      </c>
      <c r="H83" s="1">
        <v>2936</v>
      </c>
      <c r="I83" s="1">
        <v>4219791</v>
      </c>
      <c r="J83" s="1">
        <v>994014.11</v>
      </c>
    </row>
    <row r="84" spans="1:10" ht="13.5">
      <c r="A84" t="s">
        <v>128</v>
      </c>
      <c r="B84">
        <v>2</v>
      </c>
      <c r="C84" t="s">
        <v>132</v>
      </c>
      <c r="D84">
        <v>7</v>
      </c>
      <c r="E84" t="s">
        <v>40</v>
      </c>
      <c r="F84">
        <v>7</v>
      </c>
      <c r="G84" t="s">
        <v>50</v>
      </c>
      <c r="H84" s="1">
        <v>2605</v>
      </c>
      <c r="I84" s="1">
        <v>2840118</v>
      </c>
      <c r="J84" s="1">
        <v>909104.15</v>
      </c>
    </row>
    <row r="85" spans="1:10" ht="13.5">
      <c r="A85" t="s">
        <v>128</v>
      </c>
      <c r="B85">
        <v>2</v>
      </c>
      <c r="C85" t="s">
        <v>132</v>
      </c>
      <c r="D85">
        <v>7</v>
      </c>
      <c r="E85" t="s">
        <v>40</v>
      </c>
      <c r="F85">
        <v>8</v>
      </c>
      <c r="G85" t="s">
        <v>51</v>
      </c>
      <c r="H85" s="1">
        <v>30</v>
      </c>
      <c r="I85" s="1">
        <v>33750</v>
      </c>
      <c r="J85" s="1">
        <v>9888</v>
      </c>
    </row>
    <row r="86" spans="1:10" ht="13.5">
      <c r="A86" t="s">
        <v>128</v>
      </c>
      <c r="B86">
        <v>2</v>
      </c>
      <c r="C86" t="s">
        <v>132</v>
      </c>
      <c r="D86">
        <v>8</v>
      </c>
      <c r="E86" t="s">
        <v>41</v>
      </c>
      <c r="F86">
        <v>3</v>
      </c>
      <c r="G86" t="s">
        <v>46</v>
      </c>
      <c r="H86" s="1">
        <v>1576.958333</v>
      </c>
      <c r="I86" s="1">
        <v>3217410</v>
      </c>
      <c r="J86" s="1">
        <v>848173.3421478</v>
      </c>
    </row>
    <row r="87" spans="1:10" ht="13.5">
      <c r="A87" t="s">
        <v>128</v>
      </c>
      <c r="B87">
        <v>2</v>
      </c>
      <c r="C87" t="s">
        <v>132</v>
      </c>
      <c r="D87">
        <v>8</v>
      </c>
      <c r="E87" t="s">
        <v>41</v>
      </c>
      <c r="F87">
        <v>4</v>
      </c>
      <c r="G87" t="s">
        <v>47</v>
      </c>
      <c r="H87" s="1">
        <v>5058</v>
      </c>
      <c r="I87" s="1">
        <v>10854035</v>
      </c>
      <c r="J87" s="1">
        <v>2531229.8</v>
      </c>
    </row>
    <row r="88" spans="1:10" ht="13.5">
      <c r="A88" t="s">
        <v>128</v>
      </c>
      <c r="B88">
        <v>2</v>
      </c>
      <c r="C88" t="s">
        <v>132</v>
      </c>
      <c r="D88">
        <v>8</v>
      </c>
      <c r="E88" t="s">
        <v>41</v>
      </c>
      <c r="F88">
        <v>5</v>
      </c>
      <c r="G88" t="s">
        <v>48</v>
      </c>
      <c r="H88" s="1">
        <v>559</v>
      </c>
      <c r="I88" s="1">
        <v>839768</v>
      </c>
      <c r="J88" s="1">
        <v>103341.4</v>
      </c>
    </row>
    <row r="89" spans="1:10" ht="13.5">
      <c r="A89" t="s">
        <v>128</v>
      </c>
      <c r="B89">
        <v>2</v>
      </c>
      <c r="C89" t="s">
        <v>132</v>
      </c>
      <c r="D89">
        <v>8</v>
      </c>
      <c r="E89" t="s">
        <v>41</v>
      </c>
      <c r="F89">
        <v>7</v>
      </c>
      <c r="G89" t="s">
        <v>50</v>
      </c>
      <c r="H89" s="1">
        <v>64</v>
      </c>
      <c r="I89" s="1">
        <v>74880</v>
      </c>
      <c r="J89" s="1">
        <v>15910.4</v>
      </c>
    </row>
    <row r="90" spans="1:10" ht="13.5">
      <c r="A90" t="s">
        <v>128</v>
      </c>
      <c r="B90">
        <v>2</v>
      </c>
      <c r="C90" t="s">
        <v>132</v>
      </c>
      <c r="D90">
        <v>8</v>
      </c>
      <c r="E90" t="s">
        <v>41</v>
      </c>
      <c r="F90">
        <v>9</v>
      </c>
      <c r="G90" t="s">
        <v>52</v>
      </c>
      <c r="H90" s="1">
        <v>30</v>
      </c>
      <c r="I90" s="1">
        <v>82260</v>
      </c>
      <c r="J90" s="1">
        <v>40008</v>
      </c>
    </row>
    <row r="91" spans="1:10" ht="13.5">
      <c r="A91" t="s">
        <v>128</v>
      </c>
      <c r="B91">
        <v>2</v>
      </c>
      <c r="C91" t="s">
        <v>132</v>
      </c>
      <c r="D91">
        <v>9</v>
      </c>
      <c r="E91" t="s">
        <v>42</v>
      </c>
      <c r="F91">
        <v>3</v>
      </c>
      <c r="G91" t="s">
        <v>46</v>
      </c>
      <c r="H91" s="1">
        <v>7</v>
      </c>
      <c r="I91" s="1">
        <v>14077</v>
      </c>
      <c r="J91" s="1">
        <v>4540.2</v>
      </c>
    </row>
    <row r="92" spans="1:10" ht="13.5">
      <c r="A92" t="s">
        <v>128</v>
      </c>
      <c r="B92">
        <v>2</v>
      </c>
      <c r="C92" t="s">
        <v>132</v>
      </c>
      <c r="D92">
        <v>9</v>
      </c>
      <c r="E92" t="s">
        <v>42</v>
      </c>
      <c r="F92">
        <v>4</v>
      </c>
      <c r="G92" t="s">
        <v>47</v>
      </c>
      <c r="H92" s="1">
        <v>3451</v>
      </c>
      <c r="I92" s="1">
        <v>8198934</v>
      </c>
      <c r="J92" s="1">
        <v>2389583.6</v>
      </c>
    </row>
    <row r="93" spans="1:10" ht="13.5">
      <c r="A93" t="s">
        <v>128</v>
      </c>
      <c r="B93">
        <v>2</v>
      </c>
      <c r="C93" t="s">
        <v>132</v>
      </c>
      <c r="D93">
        <v>9</v>
      </c>
      <c r="E93" t="s">
        <v>42</v>
      </c>
      <c r="F93">
        <v>5</v>
      </c>
      <c r="G93" t="s">
        <v>48</v>
      </c>
      <c r="H93" s="1">
        <v>1563</v>
      </c>
      <c r="I93" s="1">
        <v>2209244</v>
      </c>
      <c r="J93" s="1">
        <v>614108.72</v>
      </c>
    </row>
    <row r="94" spans="1:10" ht="13.5">
      <c r="A94" t="s">
        <v>128</v>
      </c>
      <c r="B94">
        <v>2</v>
      </c>
      <c r="C94" t="s">
        <v>132</v>
      </c>
      <c r="D94">
        <v>10</v>
      </c>
      <c r="E94" t="s">
        <v>43</v>
      </c>
      <c r="F94">
        <v>3</v>
      </c>
      <c r="G94" t="s">
        <v>46</v>
      </c>
      <c r="H94" s="1">
        <v>53</v>
      </c>
      <c r="I94" s="1">
        <v>104550</v>
      </c>
      <c r="J94" s="1">
        <v>27625.8</v>
      </c>
    </row>
    <row r="95" spans="1:10" ht="13.5">
      <c r="A95" t="s">
        <v>128</v>
      </c>
      <c r="B95">
        <v>2</v>
      </c>
      <c r="C95" t="s">
        <v>132</v>
      </c>
      <c r="D95">
        <v>10</v>
      </c>
      <c r="E95" t="s">
        <v>43</v>
      </c>
      <c r="F95">
        <v>9</v>
      </c>
      <c r="G95" t="s">
        <v>52</v>
      </c>
      <c r="H95" s="1">
        <v>624.5</v>
      </c>
      <c r="I95" s="1">
        <v>1693498</v>
      </c>
      <c r="J95" s="1">
        <v>301120</v>
      </c>
    </row>
    <row r="96" spans="1:10" ht="13.5">
      <c r="A96" t="s">
        <v>128</v>
      </c>
      <c r="B96">
        <v>3</v>
      </c>
      <c r="C96" t="s">
        <v>133</v>
      </c>
      <c r="D96">
        <v>1</v>
      </c>
      <c r="E96" t="s">
        <v>34</v>
      </c>
      <c r="F96">
        <v>1</v>
      </c>
      <c r="G96" t="s">
        <v>44</v>
      </c>
      <c r="H96" s="1">
        <v>8951.708333</v>
      </c>
      <c r="I96" s="1">
        <v>10792125</v>
      </c>
      <c r="J96" s="1">
        <v>3761453.2752617993</v>
      </c>
    </row>
    <row r="97" spans="1:7" ht="13.5">
      <c r="A97" t="s">
        <v>128</v>
      </c>
      <c r="B97">
        <v>3</v>
      </c>
      <c r="C97" t="s">
        <v>133</v>
      </c>
      <c r="D97">
        <v>1</v>
      </c>
      <c r="E97" t="s">
        <v>34</v>
      </c>
      <c r="F97">
        <v>2</v>
      </c>
      <c r="G97" t="s">
        <v>45</v>
      </c>
    </row>
    <row r="98" spans="1:10" ht="13.5">
      <c r="A98" t="s">
        <v>128</v>
      </c>
      <c r="B98">
        <v>3</v>
      </c>
      <c r="C98" t="s">
        <v>133</v>
      </c>
      <c r="D98">
        <v>1</v>
      </c>
      <c r="E98" t="s">
        <v>34</v>
      </c>
      <c r="F98">
        <v>3</v>
      </c>
      <c r="G98" t="s">
        <v>46</v>
      </c>
      <c r="H98" s="1">
        <v>24</v>
      </c>
      <c r="I98" s="1">
        <v>44558</v>
      </c>
      <c r="J98" s="1">
        <v>12460.4</v>
      </c>
    </row>
    <row r="99" spans="1:10" ht="13.5">
      <c r="A99" t="s">
        <v>128</v>
      </c>
      <c r="B99">
        <v>3</v>
      </c>
      <c r="C99" t="s">
        <v>133</v>
      </c>
      <c r="D99">
        <v>1</v>
      </c>
      <c r="E99" t="s">
        <v>34</v>
      </c>
      <c r="F99">
        <v>4</v>
      </c>
      <c r="G99" t="s">
        <v>47</v>
      </c>
      <c r="H99" s="1">
        <v>6564.7083202999975</v>
      </c>
      <c r="I99" s="1">
        <v>16396045</v>
      </c>
      <c r="J99" s="1">
        <v>7064837.299359177</v>
      </c>
    </row>
    <row r="100" spans="1:10" ht="13.5">
      <c r="A100" t="s">
        <v>128</v>
      </c>
      <c r="B100">
        <v>3</v>
      </c>
      <c r="C100" t="s">
        <v>133</v>
      </c>
      <c r="D100">
        <v>1</v>
      </c>
      <c r="E100" t="s">
        <v>34</v>
      </c>
      <c r="F100">
        <v>5</v>
      </c>
      <c r="G100" t="s">
        <v>48</v>
      </c>
      <c r="H100" s="1">
        <v>206</v>
      </c>
      <c r="I100" s="1">
        <v>357911</v>
      </c>
      <c r="J100" s="1">
        <v>101224.7</v>
      </c>
    </row>
    <row r="101" spans="1:10" ht="13.5">
      <c r="A101" t="s">
        <v>128</v>
      </c>
      <c r="B101">
        <v>3</v>
      </c>
      <c r="C101" t="s">
        <v>133</v>
      </c>
      <c r="D101">
        <v>1</v>
      </c>
      <c r="E101" t="s">
        <v>34</v>
      </c>
      <c r="F101">
        <v>6</v>
      </c>
      <c r="G101" t="s">
        <v>49</v>
      </c>
      <c r="H101" s="1">
        <v>2855.625</v>
      </c>
      <c r="I101" s="1">
        <v>4262404</v>
      </c>
      <c r="J101" s="1">
        <v>1341581.4375</v>
      </c>
    </row>
    <row r="102" spans="1:7" ht="13.5">
      <c r="A102" t="s">
        <v>128</v>
      </c>
      <c r="B102">
        <v>3</v>
      </c>
      <c r="C102" t="s">
        <v>133</v>
      </c>
      <c r="D102">
        <v>1</v>
      </c>
      <c r="E102" t="s">
        <v>34</v>
      </c>
      <c r="F102">
        <v>7</v>
      </c>
      <c r="G102" t="s">
        <v>50</v>
      </c>
    </row>
    <row r="103" spans="1:10" ht="13.5">
      <c r="A103" t="s">
        <v>128</v>
      </c>
      <c r="B103">
        <v>3</v>
      </c>
      <c r="C103" t="s">
        <v>133</v>
      </c>
      <c r="D103">
        <v>1</v>
      </c>
      <c r="E103" t="s">
        <v>34</v>
      </c>
      <c r="F103">
        <v>8</v>
      </c>
      <c r="G103" t="s">
        <v>51</v>
      </c>
      <c r="H103" s="1">
        <v>513</v>
      </c>
      <c r="I103" s="1">
        <v>687183</v>
      </c>
      <c r="J103" s="1">
        <v>222712.8</v>
      </c>
    </row>
    <row r="104" spans="1:10" ht="13.5">
      <c r="A104" t="s">
        <v>128</v>
      </c>
      <c r="B104">
        <v>3</v>
      </c>
      <c r="C104" t="s">
        <v>133</v>
      </c>
      <c r="D104">
        <v>1</v>
      </c>
      <c r="E104" t="s">
        <v>34</v>
      </c>
      <c r="F104">
        <v>10</v>
      </c>
      <c r="G104" t="s">
        <v>53</v>
      </c>
      <c r="H104" s="1">
        <v>265</v>
      </c>
      <c r="I104" s="1">
        <v>580587</v>
      </c>
      <c r="J104" s="1">
        <v>280766</v>
      </c>
    </row>
    <row r="105" spans="1:10" ht="13.5">
      <c r="A105" t="s">
        <v>128</v>
      </c>
      <c r="B105">
        <v>3</v>
      </c>
      <c r="C105" t="s">
        <v>133</v>
      </c>
      <c r="D105">
        <v>2</v>
      </c>
      <c r="E105" t="s">
        <v>35</v>
      </c>
      <c r="F105">
        <v>4</v>
      </c>
      <c r="G105" t="s">
        <v>47</v>
      </c>
      <c r="H105" s="1">
        <v>1297.6666738</v>
      </c>
      <c r="I105" s="1">
        <v>3072713</v>
      </c>
      <c r="J105" s="1">
        <v>1299555.3035862038</v>
      </c>
    </row>
    <row r="106" spans="1:10" ht="13.5">
      <c r="A106" t="s">
        <v>128</v>
      </c>
      <c r="B106">
        <v>3</v>
      </c>
      <c r="C106" t="s">
        <v>133</v>
      </c>
      <c r="D106">
        <v>2</v>
      </c>
      <c r="E106" t="s">
        <v>35</v>
      </c>
      <c r="F106">
        <v>6</v>
      </c>
      <c r="G106" t="s">
        <v>49</v>
      </c>
      <c r="H106" s="1">
        <v>249.625</v>
      </c>
      <c r="I106" s="1">
        <v>330174</v>
      </c>
      <c r="J106" s="1">
        <v>97846.21249999997</v>
      </c>
    </row>
    <row r="107" spans="1:7" ht="13.5">
      <c r="A107" t="s">
        <v>128</v>
      </c>
      <c r="B107">
        <v>3</v>
      </c>
      <c r="C107" t="s">
        <v>133</v>
      </c>
      <c r="D107">
        <v>2</v>
      </c>
      <c r="E107" t="s">
        <v>35</v>
      </c>
      <c r="F107">
        <v>7</v>
      </c>
      <c r="G107" t="s">
        <v>50</v>
      </c>
    </row>
    <row r="108" spans="1:10" ht="13.5">
      <c r="A108" t="s">
        <v>128</v>
      </c>
      <c r="B108">
        <v>3</v>
      </c>
      <c r="C108" t="s">
        <v>133</v>
      </c>
      <c r="D108">
        <v>3</v>
      </c>
      <c r="E108" t="s">
        <v>36</v>
      </c>
      <c r="F108">
        <v>4</v>
      </c>
      <c r="G108" t="s">
        <v>47</v>
      </c>
      <c r="H108" s="1">
        <v>501.12500800000004</v>
      </c>
      <c r="I108" s="1">
        <v>1157900</v>
      </c>
      <c r="J108" s="1">
        <v>476159.5166166399</v>
      </c>
    </row>
    <row r="109" spans="1:7" ht="13.5">
      <c r="A109" t="s">
        <v>128</v>
      </c>
      <c r="B109">
        <v>3</v>
      </c>
      <c r="C109" t="s">
        <v>133</v>
      </c>
      <c r="D109">
        <v>3</v>
      </c>
      <c r="E109" t="s">
        <v>36</v>
      </c>
      <c r="F109">
        <v>5</v>
      </c>
      <c r="G109" t="s">
        <v>48</v>
      </c>
    </row>
    <row r="110" spans="1:10" ht="13.5">
      <c r="A110" t="s">
        <v>128</v>
      </c>
      <c r="B110">
        <v>3</v>
      </c>
      <c r="C110" t="s">
        <v>133</v>
      </c>
      <c r="D110">
        <v>3</v>
      </c>
      <c r="E110" t="s">
        <v>36</v>
      </c>
      <c r="F110">
        <v>6</v>
      </c>
      <c r="G110" t="s">
        <v>49</v>
      </c>
      <c r="H110" s="1">
        <v>256.375</v>
      </c>
      <c r="I110" s="1">
        <v>373647</v>
      </c>
      <c r="J110" s="1">
        <v>133958.38749999998</v>
      </c>
    </row>
    <row r="111" spans="1:10" ht="13.5">
      <c r="A111" t="s">
        <v>128</v>
      </c>
      <c r="B111">
        <v>3</v>
      </c>
      <c r="C111" t="s">
        <v>133</v>
      </c>
      <c r="D111">
        <v>3</v>
      </c>
      <c r="E111" t="s">
        <v>36</v>
      </c>
      <c r="F111">
        <v>10</v>
      </c>
      <c r="G111" t="s">
        <v>53</v>
      </c>
      <c r="H111" s="1">
        <v>-12.666665700000001</v>
      </c>
      <c r="I111" s="1">
        <v>-29401</v>
      </c>
      <c r="J111" s="1">
        <v>-15563.934389319998</v>
      </c>
    </row>
    <row r="112" spans="1:10" ht="13.5">
      <c r="A112" t="s">
        <v>128</v>
      </c>
      <c r="B112">
        <v>3</v>
      </c>
      <c r="C112" t="s">
        <v>133</v>
      </c>
      <c r="D112">
        <v>4</v>
      </c>
      <c r="E112" t="s">
        <v>37</v>
      </c>
      <c r="F112">
        <v>4</v>
      </c>
      <c r="G112" t="s">
        <v>47</v>
      </c>
      <c r="H112" s="1">
        <v>5313.124993899999</v>
      </c>
      <c r="I112" s="1">
        <v>13070629</v>
      </c>
      <c r="J112" s="1">
        <v>5262570.371360762</v>
      </c>
    </row>
    <row r="113" spans="1:10" ht="13.5">
      <c r="A113" t="s">
        <v>128</v>
      </c>
      <c r="B113">
        <v>3</v>
      </c>
      <c r="C113" t="s">
        <v>133</v>
      </c>
      <c r="D113">
        <v>4</v>
      </c>
      <c r="E113" t="s">
        <v>37</v>
      </c>
      <c r="F113">
        <v>6</v>
      </c>
      <c r="G113" t="s">
        <v>49</v>
      </c>
      <c r="H113" s="1">
        <v>2730.875</v>
      </c>
      <c r="I113" s="1">
        <v>4113524</v>
      </c>
      <c r="J113" s="1">
        <v>1231368.7124999997</v>
      </c>
    </row>
    <row r="114" spans="1:10" ht="13.5">
      <c r="A114" t="s">
        <v>128</v>
      </c>
      <c r="B114">
        <v>3</v>
      </c>
      <c r="C114" t="s">
        <v>133</v>
      </c>
      <c r="D114">
        <v>4</v>
      </c>
      <c r="E114" t="s">
        <v>37</v>
      </c>
      <c r="F114">
        <v>8</v>
      </c>
      <c r="G114" t="s">
        <v>51</v>
      </c>
      <c r="H114" s="1">
        <v>224</v>
      </c>
      <c r="I114" s="1">
        <v>302190</v>
      </c>
      <c r="J114" s="1">
        <v>96706.4</v>
      </c>
    </row>
    <row r="115" spans="1:7" ht="13.5">
      <c r="A115" t="s">
        <v>128</v>
      </c>
      <c r="B115">
        <v>3</v>
      </c>
      <c r="C115" t="s">
        <v>133</v>
      </c>
      <c r="D115">
        <v>4</v>
      </c>
      <c r="E115" t="s">
        <v>37</v>
      </c>
      <c r="F115">
        <v>9</v>
      </c>
      <c r="G115" t="s">
        <v>52</v>
      </c>
    </row>
    <row r="116" spans="1:10" ht="13.5">
      <c r="A116" t="s">
        <v>128</v>
      </c>
      <c r="B116">
        <v>3</v>
      </c>
      <c r="C116" t="s">
        <v>133</v>
      </c>
      <c r="D116">
        <v>4</v>
      </c>
      <c r="E116" t="s">
        <v>37</v>
      </c>
      <c r="F116">
        <v>11</v>
      </c>
      <c r="G116" t="s">
        <v>110</v>
      </c>
      <c r="H116" s="1">
        <v>6</v>
      </c>
      <c r="I116" s="1">
        <v>6840</v>
      </c>
      <c r="J116" s="1">
        <v>51.599999999999454</v>
      </c>
    </row>
    <row r="117" spans="1:10" ht="13.5">
      <c r="A117" t="s">
        <v>128</v>
      </c>
      <c r="B117">
        <v>3</v>
      </c>
      <c r="C117" t="s">
        <v>133</v>
      </c>
      <c r="D117">
        <v>5</v>
      </c>
      <c r="E117" t="s">
        <v>38</v>
      </c>
      <c r="F117">
        <v>3</v>
      </c>
      <c r="G117" t="s">
        <v>46</v>
      </c>
      <c r="H117" s="1">
        <v>4248.166669900001</v>
      </c>
      <c r="I117" s="1">
        <v>9888564</v>
      </c>
      <c r="J117" s="1">
        <v>3308112.8953643404</v>
      </c>
    </row>
    <row r="118" spans="1:10" ht="13.5">
      <c r="A118" t="s">
        <v>128</v>
      </c>
      <c r="B118">
        <v>3</v>
      </c>
      <c r="C118" t="s">
        <v>133</v>
      </c>
      <c r="D118">
        <v>5</v>
      </c>
      <c r="E118" t="s">
        <v>38</v>
      </c>
      <c r="F118">
        <v>4</v>
      </c>
      <c r="G118" t="s">
        <v>47</v>
      </c>
      <c r="H118" s="1">
        <v>295.8750033</v>
      </c>
      <c r="I118" s="1">
        <v>759285</v>
      </c>
      <c r="J118" s="1">
        <v>235542.93556448</v>
      </c>
    </row>
    <row r="119" spans="1:10" ht="13.5">
      <c r="A119" t="s">
        <v>128</v>
      </c>
      <c r="B119">
        <v>3</v>
      </c>
      <c r="C119" t="s">
        <v>133</v>
      </c>
      <c r="D119">
        <v>5</v>
      </c>
      <c r="E119" t="s">
        <v>38</v>
      </c>
      <c r="F119">
        <v>8</v>
      </c>
      <c r="G119" t="s">
        <v>51</v>
      </c>
      <c r="H119" s="1">
        <v>954.5666667</v>
      </c>
      <c r="I119" s="1">
        <v>1405961</v>
      </c>
      <c r="J119" s="1">
        <v>234177.84004772</v>
      </c>
    </row>
    <row r="120" spans="1:10" ht="13.5">
      <c r="A120" t="s">
        <v>128</v>
      </c>
      <c r="B120">
        <v>3</v>
      </c>
      <c r="C120" t="s">
        <v>133</v>
      </c>
      <c r="D120">
        <v>5</v>
      </c>
      <c r="E120" t="s">
        <v>38</v>
      </c>
      <c r="F120">
        <v>9</v>
      </c>
      <c r="G120" t="s">
        <v>52</v>
      </c>
      <c r="H120" s="1">
        <v>130218.03375869997</v>
      </c>
      <c r="I120" s="1">
        <v>347973372</v>
      </c>
      <c r="J120" s="1">
        <v>158293393.68238246</v>
      </c>
    </row>
    <row r="121" spans="1:10" ht="13.5">
      <c r="A121" t="s">
        <v>128</v>
      </c>
      <c r="B121">
        <v>3</v>
      </c>
      <c r="C121" t="s">
        <v>133</v>
      </c>
      <c r="D121">
        <v>5</v>
      </c>
      <c r="E121" t="s">
        <v>38</v>
      </c>
      <c r="F121">
        <v>10</v>
      </c>
      <c r="G121" t="s">
        <v>53</v>
      </c>
      <c r="H121" s="1">
        <v>11187.666719699999</v>
      </c>
      <c r="I121" s="1">
        <v>29928875</v>
      </c>
      <c r="J121" s="1">
        <v>15050243.529956415</v>
      </c>
    </row>
    <row r="122" spans="1:10" ht="13.5">
      <c r="A122" t="s">
        <v>128</v>
      </c>
      <c r="B122">
        <v>3</v>
      </c>
      <c r="C122" t="s">
        <v>133</v>
      </c>
      <c r="D122">
        <v>6</v>
      </c>
      <c r="E122" t="s">
        <v>39</v>
      </c>
      <c r="F122">
        <v>4</v>
      </c>
      <c r="G122" t="s">
        <v>47</v>
      </c>
      <c r="H122" s="1">
        <v>8221.666633800001</v>
      </c>
      <c r="I122" s="1">
        <v>20362984</v>
      </c>
      <c r="J122" s="1">
        <v>8387609.085881257</v>
      </c>
    </row>
    <row r="123" spans="1:10" ht="13.5">
      <c r="A123" t="s">
        <v>128</v>
      </c>
      <c r="B123">
        <v>3</v>
      </c>
      <c r="C123" t="s">
        <v>133</v>
      </c>
      <c r="D123">
        <v>6</v>
      </c>
      <c r="E123" t="s">
        <v>39</v>
      </c>
      <c r="F123">
        <v>5</v>
      </c>
      <c r="G123" t="s">
        <v>48</v>
      </c>
      <c r="H123" s="1">
        <v>311.4166697</v>
      </c>
      <c r="I123" s="1">
        <v>563538</v>
      </c>
      <c r="J123" s="1">
        <v>179893.343001848</v>
      </c>
    </row>
    <row r="124" spans="1:10" ht="13.5">
      <c r="A124" t="s">
        <v>128</v>
      </c>
      <c r="B124">
        <v>3</v>
      </c>
      <c r="C124" t="s">
        <v>133</v>
      </c>
      <c r="D124">
        <v>6</v>
      </c>
      <c r="E124" t="s">
        <v>39</v>
      </c>
      <c r="F124">
        <v>6</v>
      </c>
      <c r="G124" t="s">
        <v>49</v>
      </c>
      <c r="H124" s="1">
        <v>-2.25</v>
      </c>
      <c r="I124" s="1">
        <v>-3204</v>
      </c>
      <c r="J124" s="1">
        <v>-950.85</v>
      </c>
    </row>
    <row r="125" spans="1:10" ht="13.5">
      <c r="A125" t="s">
        <v>128</v>
      </c>
      <c r="B125">
        <v>3</v>
      </c>
      <c r="C125" t="s">
        <v>133</v>
      </c>
      <c r="D125">
        <v>6</v>
      </c>
      <c r="E125" t="s">
        <v>39</v>
      </c>
      <c r="F125">
        <v>7</v>
      </c>
      <c r="G125" t="s">
        <v>50</v>
      </c>
      <c r="H125" s="1">
        <v>5621.166669</v>
      </c>
      <c r="I125" s="1">
        <v>5786291</v>
      </c>
      <c r="J125" s="1">
        <v>1000414.6972943996</v>
      </c>
    </row>
    <row r="126" spans="1:10" ht="13.5">
      <c r="A126" t="s">
        <v>128</v>
      </c>
      <c r="B126">
        <v>3</v>
      </c>
      <c r="C126" t="s">
        <v>133</v>
      </c>
      <c r="D126">
        <v>6</v>
      </c>
      <c r="E126" t="s">
        <v>39</v>
      </c>
      <c r="F126">
        <v>8</v>
      </c>
      <c r="G126" t="s">
        <v>51</v>
      </c>
      <c r="H126" s="1">
        <v>31</v>
      </c>
      <c r="I126" s="1">
        <v>46211</v>
      </c>
      <c r="J126" s="1">
        <v>18361.6</v>
      </c>
    </row>
    <row r="127" spans="1:7" ht="13.5">
      <c r="A127" t="s">
        <v>128</v>
      </c>
      <c r="B127">
        <v>3</v>
      </c>
      <c r="C127" t="s">
        <v>133</v>
      </c>
      <c r="D127">
        <v>6</v>
      </c>
      <c r="E127" t="s">
        <v>39</v>
      </c>
      <c r="F127">
        <v>9</v>
      </c>
      <c r="G127" t="s">
        <v>52</v>
      </c>
    </row>
    <row r="128" spans="1:10" ht="13.5">
      <c r="A128" t="s">
        <v>128</v>
      </c>
      <c r="B128">
        <v>3</v>
      </c>
      <c r="C128" t="s">
        <v>133</v>
      </c>
      <c r="D128">
        <v>6</v>
      </c>
      <c r="E128" t="s">
        <v>39</v>
      </c>
      <c r="F128">
        <v>10</v>
      </c>
      <c r="G128" t="s">
        <v>53</v>
      </c>
      <c r="H128" s="1">
        <v>35.433333</v>
      </c>
      <c r="I128" s="1">
        <v>76206</v>
      </c>
      <c r="J128" s="1">
        <v>36541.9270398</v>
      </c>
    </row>
    <row r="129" spans="1:10" ht="13.5">
      <c r="A129" t="s">
        <v>128</v>
      </c>
      <c r="B129">
        <v>3</v>
      </c>
      <c r="C129" t="s">
        <v>133</v>
      </c>
      <c r="D129">
        <v>7</v>
      </c>
      <c r="E129" t="s">
        <v>40</v>
      </c>
      <c r="F129">
        <v>3</v>
      </c>
      <c r="G129" t="s">
        <v>46</v>
      </c>
      <c r="H129" s="1">
        <v>4030.1666566</v>
      </c>
      <c r="I129" s="1">
        <v>9146534</v>
      </c>
      <c r="J129" s="1">
        <v>3931137.488244761</v>
      </c>
    </row>
    <row r="130" spans="1:10" ht="13.5">
      <c r="A130" t="s">
        <v>128</v>
      </c>
      <c r="B130">
        <v>3</v>
      </c>
      <c r="C130" t="s">
        <v>133</v>
      </c>
      <c r="D130">
        <v>7</v>
      </c>
      <c r="E130" t="s">
        <v>40</v>
      </c>
      <c r="F130">
        <v>4</v>
      </c>
      <c r="G130" t="s">
        <v>47</v>
      </c>
      <c r="H130" s="1">
        <v>4864.833324700001</v>
      </c>
      <c r="I130" s="1">
        <v>11757475</v>
      </c>
      <c r="J130" s="1">
        <v>4688980.475841095</v>
      </c>
    </row>
    <row r="131" spans="1:10" ht="13.5">
      <c r="A131" t="s">
        <v>128</v>
      </c>
      <c r="B131">
        <v>3</v>
      </c>
      <c r="C131" t="s">
        <v>133</v>
      </c>
      <c r="D131">
        <v>7</v>
      </c>
      <c r="E131" t="s">
        <v>40</v>
      </c>
      <c r="F131">
        <v>5</v>
      </c>
      <c r="G131" t="s">
        <v>48</v>
      </c>
      <c r="H131" s="1">
        <v>241</v>
      </c>
      <c r="I131" s="1">
        <v>437106</v>
      </c>
      <c r="J131" s="1">
        <v>172038.25</v>
      </c>
    </row>
    <row r="132" spans="1:10" ht="13.5">
      <c r="A132" t="s">
        <v>128</v>
      </c>
      <c r="B132">
        <v>3</v>
      </c>
      <c r="C132" t="s">
        <v>133</v>
      </c>
      <c r="D132">
        <v>7</v>
      </c>
      <c r="E132" t="s">
        <v>40</v>
      </c>
      <c r="F132">
        <v>7</v>
      </c>
      <c r="G132" t="s">
        <v>50</v>
      </c>
      <c r="H132" s="1">
        <v>2216.499997</v>
      </c>
      <c r="I132" s="1">
        <v>2409295</v>
      </c>
      <c r="J132" s="1">
        <v>601901.2973363098</v>
      </c>
    </row>
    <row r="133" spans="1:10" ht="13.5">
      <c r="A133" t="s">
        <v>128</v>
      </c>
      <c r="B133">
        <v>3</v>
      </c>
      <c r="C133" t="s">
        <v>133</v>
      </c>
      <c r="D133">
        <v>7</v>
      </c>
      <c r="E133" t="s">
        <v>40</v>
      </c>
      <c r="F133">
        <v>8</v>
      </c>
      <c r="G133" t="s">
        <v>51</v>
      </c>
      <c r="H133" s="1">
        <v>35</v>
      </c>
      <c r="I133" s="1">
        <v>47516</v>
      </c>
      <c r="J133" s="1">
        <v>19677</v>
      </c>
    </row>
    <row r="134" spans="1:10" ht="13.5">
      <c r="A134" t="s">
        <v>128</v>
      </c>
      <c r="B134">
        <v>3</v>
      </c>
      <c r="C134" t="s">
        <v>133</v>
      </c>
      <c r="D134">
        <v>8</v>
      </c>
      <c r="E134" t="s">
        <v>41</v>
      </c>
      <c r="F134">
        <v>3</v>
      </c>
      <c r="G134" t="s">
        <v>46</v>
      </c>
      <c r="H134" s="1">
        <v>17410.6666641</v>
      </c>
      <c r="I134" s="1">
        <v>39586253</v>
      </c>
      <c r="J134" s="1">
        <v>16775895.364603646</v>
      </c>
    </row>
    <row r="135" spans="1:10" ht="13.5">
      <c r="A135" t="s">
        <v>128</v>
      </c>
      <c r="B135">
        <v>3</v>
      </c>
      <c r="C135" t="s">
        <v>133</v>
      </c>
      <c r="D135">
        <v>8</v>
      </c>
      <c r="E135" t="s">
        <v>41</v>
      </c>
      <c r="F135">
        <v>4</v>
      </c>
      <c r="G135" t="s">
        <v>47</v>
      </c>
      <c r="H135" s="1">
        <v>12949.999981500003</v>
      </c>
      <c r="I135" s="1">
        <v>32150742</v>
      </c>
      <c r="J135" s="1">
        <v>11040391.571732994</v>
      </c>
    </row>
    <row r="136" spans="1:10" ht="13.5">
      <c r="A136" t="s">
        <v>128</v>
      </c>
      <c r="B136">
        <v>3</v>
      </c>
      <c r="C136" t="s">
        <v>133</v>
      </c>
      <c r="D136">
        <v>8</v>
      </c>
      <c r="E136" t="s">
        <v>41</v>
      </c>
      <c r="F136">
        <v>5</v>
      </c>
      <c r="G136" t="s">
        <v>48</v>
      </c>
      <c r="H136" s="1">
        <v>491.2499997</v>
      </c>
      <c r="I136" s="1">
        <v>891865</v>
      </c>
      <c r="J136" s="1">
        <v>244692.25039521998</v>
      </c>
    </row>
    <row r="137" spans="1:10" ht="13.5">
      <c r="A137" t="s">
        <v>128</v>
      </c>
      <c r="B137">
        <v>3</v>
      </c>
      <c r="C137" t="s">
        <v>133</v>
      </c>
      <c r="D137">
        <v>8</v>
      </c>
      <c r="E137" t="s">
        <v>41</v>
      </c>
      <c r="F137">
        <v>7</v>
      </c>
      <c r="G137" t="s">
        <v>50</v>
      </c>
      <c r="H137" s="1">
        <v>3628.166666</v>
      </c>
      <c r="I137" s="1">
        <v>3892718</v>
      </c>
      <c r="J137" s="1">
        <v>761380.2339375998</v>
      </c>
    </row>
    <row r="138" spans="1:10" ht="13.5">
      <c r="A138" t="s">
        <v>128</v>
      </c>
      <c r="B138">
        <v>3</v>
      </c>
      <c r="C138" t="s">
        <v>133</v>
      </c>
      <c r="D138">
        <v>8</v>
      </c>
      <c r="E138" t="s">
        <v>41</v>
      </c>
      <c r="F138">
        <v>8</v>
      </c>
      <c r="G138" t="s">
        <v>51</v>
      </c>
      <c r="H138" s="1">
        <v>145</v>
      </c>
      <c r="I138" s="1">
        <v>208500</v>
      </c>
      <c r="J138" s="1">
        <v>86352</v>
      </c>
    </row>
    <row r="139" spans="1:10" ht="13.5">
      <c r="A139" t="s">
        <v>128</v>
      </c>
      <c r="B139">
        <v>3</v>
      </c>
      <c r="C139" t="s">
        <v>133</v>
      </c>
      <c r="D139">
        <v>8</v>
      </c>
      <c r="E139" t="s">
        <v>41</v>
      </c>
      <c r="F139">
        <v>9</v>
      </c>
      <c r="G139" t="s">
        <v>52</v>
      </c>
      <c r="H139" s="1">
        <v>2081.5333357</v>
      </c>
      <c r="I139" s="1">
        <v>5651871</v>
      </c>
      <c r="J139" s="1">
        <v>2720239.4500001194</v>
      </c>
    </row>
    <row r="140" spans="1:10" ht="13.5">
      <c r="A140" t="s">
        <v>128</v>
      </c>
      <c r="B140">
        <v>3</v>
      </c>
      <c r="C140" t="s">
        <v>133</v>
      </c>
      <c r="D140">
        <v>9</v>
      </c>
      <c r="E140" t="s">
        <v>42</v>
      </c>
      <c r="F140">
        <v>3</v>
      </c>
      <c r="G140" t="s">
        <v>46</v>
      </c>
      <c r="H140" s="1">
        <v>943.2500007999998</v>
      </c>
      <c r="I140" s="1">
        <v>2102577</v>
      </c>
      <c r="J140" s="1">
        <v>929702.4907054802</v>
      </c>
    </row>
    <row r="141" spans="1:10" ht="13.5">
      <c r="A141" t="s">
        <v>128</v>
      </c>
      <c r="B141">
        <v>3</v>
      </c>
      <c r="C141" t="s">
        <v>133</v>
      </c>
      <c r="D141">
        <v>9</v>
      </c>
      <c r="E141" t="s">
        <v>42</v>
      </c>
      <c r="F141">
        <v>4</v>
      </c>
      <c r="G141" t="s">
        <v>47</v>
      </c>
      <c r="H141" s="1">
        <v>1105.3333183</v>
      </c>
      <c r="I141" s="1">
        <v>2523480</v>
      </c>
      <c r="J141" s="1">
        <v>927650.0548481802</v>
      </c>
    </row>
    <row r="142" spans="1:10" ht="13.5">
      <c r="A142" t="s">
        <v>128</v>
      </c>
      <c r="B142">
        <v>3</v>
      </c>
      <c r="C142" t="s">
        <v>133</v>
      </c>
      <c r="D142">
        <v>9</v>
      </c>
      <c r="E142" t="s">
        <v>42</v>
      </c>
      <c r="F142">
        <v>5</v>
      </c>
      <c r="G142" t="s">
        <v>48</v>
      </c>
      <c r="H142" s="1">
        <v>2</v>
      </c>
      <c r="I142" s="1">
        <v>3840</v>
      </c>
      <c r="J142" s="1">
        <v>1528.88</v>
      </c>
    </row>
    <row r="143" spans="1:10" ht="13.5">
      <c r="A143" t="s">
        <v>128</v>
      </c>
      <c r="B143">
        <v>3</v>
      </c>
      <c r="C143" t="s">
        <v>133</v>
      </c>
      <c r="D143">
        <v>9</v>
      </c>
      <c r="E143" t="s">
        <v>42</v>
      </c>
      <c r="F143">
        <v>7</v>
      </c>
      <c r="G143" t="s">
        <v>50</v>
      </c>
      <c r="H143" s="1">
        <v>960.9999969999999</v>
      </c>
      <c r="I143" s="1">
        <v>936380</v>
      </c>
      <c r="J143" s="1">
        <v>250012.55931352993</v>
      </c>
    </row>
    <row r="144" spans="1:10" ht="13.5">
      <c r="A144" t="s">
        <v>128</v>
      </c>
      <c r="B144">
        <v>3</v>
      </c>
      <c r="C144" t="s">
        <v>133</v>
      </c>
      <c r="D144">
        <v>10</v>
      </c>
      <c r="E144" t="s">
        <v>43</v>
      </c>
      <c r="F144">
        <v>3</v>
      </c>
      <c r="G144" t="s">
        <v>46</v>
      </c>
      <c r="H144" s="1">
        <v>1991.2833387000003</v>
      </c>
      <c r="I144" s="1">
        <v>4895057</v>
      </c>
      <c r="J144" s="1">
        <v>1475193.6520931209</v>
      </c>
    </row>
    <row r="145" spans="1:10" ht="13.5">
      <c r="A145" t="s">
        <v>128</v>
      </c>
      <c r="B145">
        <v>3</v>
      </c>
      <c r="C145" t="s">
        <v>133</v>
      </c>
      <c r="D145">
        <v>10</v>
      </c>
      <c r="E145" t="s">
        <v>43</v>
      </c>
      <c r="F145">
        <v>5</v>
      </c>
      <c r="G145" t="s">
        <v>48</v>
      </c>
      <c r="H145" s="1">
        <v>15</v>
      </c>
      <c r="I145" s="1">
        <v>34272</v>
      </c>
      <c r="J145" s="1">
        <v>9799.05</v>
      </c>
    </row>
    <row r="146" spans="1:10" ht="13.5">
      <c r="A146" t="s">
        <v>128</v>
      </c>
      <c r="B146">
        <v>3</v>
      </c>
      <c r="C146" t="s">
        <v>133</v>
      </c>
      <c r="D146">
        <v>10</v>
      </c>
      <c r="E146" t="s">
        <v>43</v>
      </c>
      <c r="F146">
        <v>6</v>
      </c>
      <c r="G146" t="s">
        <v>49</v>
      </c>
      <c r="H146" s="1">
        <v>0</v>
      </c>
      <c r="I146" s="1">
        <v>0</v>
      </c>
      <c r="J146" s="1">
        <v>0</v>
      </c>
    </row>
    <row r="147" spans="1:10" ht="13.5">
      <c r="A147" t="s">
        <v>128</v>
      </c>
      <c r="B147">
        <v>3</v>
      </c>
      <c r="C147" t="s">
        <v>133</v>
      </c>
      <c r="D147">
        <v>12</v>
      </c>
      <c r="E147" t="s">
        <v>107</v>
      </c>
      <c r="F147">
        <v>8</v>
      </c>
      <c r="G147" t="s">
        <v>51</v>
      </c>
      <c r="H147" s="1">
        <v>21.733334</v>
      </c>
      <c r="I147" s="1">
        <v>29962</v>
      </c>
      <c r="J147" s="1">
        <v>6624.572612400001</v>
      </c>
    </row>
    <row r="148" spans="1:10" ht="13.5">
      <c r="A148" t="s">
        <v>128</v>
      </c>
      <c r="B148">
        <v>3</v>
      </c>
      <c r="C148" t="s">
        <v>133</v>
      </c>
      <c r="D148">
        <v>10</v>
      </c>
      <c r="E148" t="s">
        <v>43</v>
      </c>
      <c r="F148">
        <v>9</v>
      </c>
      <c r="G148" t="s">
        <v>52</v>
      </c>
      <c r="H148" s="1">
        <v>130.2083327</v>
      </c>
      <c r="I148" s="1">
        <v>452138</v>
      </c>
      <c r="J148" s="1">
        <v>142881.43484640002</v>
      </c>
    </row>
    <row r="149" spans="1:10" ht="13.5">
      <c r="A149" t="s">
        <v>129</v>
      </c>
      <c r="B149">
        <v>1</v>
      </c>
      <c r="C149" t="s">
        <v>131</v>
      </c>
      <c r="D149">
        <v>1</v>
      </c>
      <c r="E149" t="s">
        <v>34</v>
      </c>
      <c r="F149">
        <v>1</v>
      </c>
      <c r="G149" t="s">
        <v>44</v>
      </c>
      <c r="H149" s="1">
        <v>172</v>
      </c>
      <c r="I149" s="1">
        <v>211932</v>
      </c>
      <c r="J149" s="1">
        <v>76843.2</v>
      </c>
    </row>
    <row r="150" spans="1:7" ht="13.5">
      <c r="A150" t="s">
        <v>129</v>
      </c>
      <c r="B150">
        <v>1</v>
      </c>
      <c r="C150" t="s">
        <v>131</v>
      </c>
      <c r="D150">
        <v>1</v>
      </c>
      <c r="E150" t="s">
        <v>34</v>
      </c>
      <c r="F150">
        <v>2</v>
      </c>
      <c r="G150" t="s">
        <v>45</v>
      </c>
    </row>
    <row r="151" spans="1:10" ht="13.5">
      <c r="A151" t="s">
        <v>129</v>
      </c>
      <c r="B151">
        <v>1</v>
      </c>
      <c r="C151" t="s">
        <v>131</v>
      </c>
      <c r="D151">
        <v>1</v>
      </c>
      <c r="E151" t="s">
        <v>34</v>
      </c>
      <c r="F151">
        <v>3</v>
      </c>
      <c r="G151" t="s">
        <v>46</v>
      </c>
      <c r="H151" s="1">
        <v>40</v>
      </c>
      <c r="I151" s="1">
        <v>43200</v>
      </c>
      <c r="J151" s="1">
        <v>-10296</v>
      </c>
    </row>
    <row r="152" spans="1:10" ht="13.5">
      <c r="A152" t="s">
        <v>129</v>
      </c>
      <c r="B152">
        <v>1</v>
      </c>
      <c r="C152" t="s">
        <v>131</v>
      </c>
      <c r="D152">
        <v>1</v>
      </c>
      <c r="E152" t="s">
        <v>34</v>
      </c>
      <c r="F152">
        <v>4</v>
      </c>
      <c r="G152" t="s">
        <v>47</v>
      </c>
      <c r="H152" s="1">
        <v>11169.874997300001</v>
      </c>
      <c r="I152" s="1">
        <v>22462155</v>
      </c>
      <c r="J152" s="1">
        <v>6585056.281337833</v>
      </c>
    </row>
    <row r="153" spans="1:10" ht="13.5">
      <c r="A153" t="s">
        <v>129</v>
      </c>
      <c r="B153">
        <v>1</v>
      </c>
      <c r="C153" t="s">
        <v>131</v>
      </c>
      <c r="D153">
        <v>1</v>
      </c>
      <c r="E153" t="s">
        <v>34</v>
      </c>
      <c r="F153">
        <v>5</v>
      </c>
      <c r="G153" t="s">
        <v>48</v>
      </c>
      <c r="H153" s="1">
        <v>97.58335000000001</v>
      </c>
      <c r="I153" s="1">
        <v>165650</v>
      </c>
      <c r="J153" s="1">
        <v>44056.26673249998</v>
      </c>
    </row>
    <row r="154" spans="1:10" ht="13.5">
      <c r="A154" t="s">
        <v>129</v>
      </c>
      <c r="B154">
        <v>1</v>
      </c>
      <c r="C154" t="s">
        <v>131</v>
      </c>
      <c r="D154">
        <v>1</v>
      </c>
      <c r="E154" t="s">
        <v>34</v>
      </c>
      <c r="F154">
        <v>6</v>
      </c>
      <c r="G154" t="s">
        <v>49</v>
      </c>
      <c r="H154" s="1">
        <v>28739.625</v>
      </c>
      <c r="I154" s="1">
        <v>34186565</v>
      </c>
      <c r="J154" s="1">
        <v>3522562.837499996</v>
      </c>
    </row>
    <row r="155" spans="1:10" ht="13.5">
      <c r="A155" t="s">
        <v>129</v>
      </c>
      <c r="B155">
        <v>1</v>
      </c>
      <c r="C155" t="s">
        <v>131</v>
      </c>
      <c r="D155">
        <v>1</v>
      </c>
      <c r="E155" t="s">
        <v>34</v>
      </c>
      <c r="F155">
        <v>7</v>
      </c>
      <c r="G155" t="s">
        <v>50</v>
      </c>
      <c r="H155" s="1">
        <v>363</v>
      </c>
      <c r="I155" s="1">
        <v>333637</v>
      </c>
      <c r="J155" s="1">
        <v>-47344.68</v>
      </c>
    </row>
    <row r="156" spans="1:10" ht="13.5">
      <c r="A156" t="s">
        <v>129</v>
      </c>
      <c r="B156">
        <v>1</v>
      </c>
      <c r="C156" t="s">
        <v>131</v>
      </c>
      <c r="D156">
        <v>1</v>
      </c>
      <c r="E156" t="s">
        <v>34</v>
      </c>
      <c r="F156">
        <v>8</v>
      </c>
      <c r="G156" t="s">
        <v>51</v>
      </c>
      <c r="H156" s="1">
        <v>2546</v>
      </c>
      <c r="I156" s="1">
        <v>3159996</v>
      </c>
      <c r="J156" s="1">
        <v>854847.6</v>
      </c>
    </row>
    <row r="157" spans="1:10" ht="13.5">
      <c r="A157" t="s">
        <v>129</v>
      </c>
      <c r="B157">
        <v>1</v>
      </c>
      <c r="C157" t="s">
        <v>131</v>
      </c>
      <c r="D157">
        <v>1</v>
      </c>
      <c r="E157" t="s">
        <v>34</v>
      </c>
      <c r="F157">
        <v>10</v>
      </c>
      <c r="G157" t="s">
        <v>53</v>
      </c>
      <c r="H157" s="1">
        <v>84</v>
      </c>
      <c r="I157" s="1">
        <v>116368</v>
      </c>
      <c r="J157" s="1">
        <v>21330.4</v>
      </c>
    </row>
    <row r="158" spans="1:10" ht="13.5">
      <c r="A158" t="s">
        <v>129</v>
      </c>
      <c r="B158">
        <v>1</v>
      </c>
      <c r="C158" t="s">
        <v>131</v>
      </c>
      <c r="D158">
        <v>2</v>
      </c>
      <c r="E158" t="s">
        <v>35</v>
      </c>
      <c r="F158">
        <v>4</v>
      </c>
      <c r="G158" t="s">
        <v>47</v>
      </c>
      <c r="H158" s="1">
        <v>6001.5416700000005</v>
      </c>
      <c r="I158" s="1">
        <v>11877949</v>
      </c>
      <c r="J158" s="1">
        <v>3677007.431278599</v>
      </c>
    </row>
    <row r="159" spans="1:10" ht="13.5">
      <c r="A159" t="s">
        <v>129</v>
      </c>
      <c r="B159">
        <v>1</v>
      </c>
      <c r="C159" t="s">
        <v>131</v>
      </c>
      <c r="D159">
        <v>2</v>
      </c>
      <c r="E159" t="s">
        <v>35</v>
      </c>
      <c r="F159">
        <v>6</v>
      </c>
      <c r="G159" t="s">
        <v>49</v>
      </c>
      <c r="H159" s="1">
        <v>14670.125</v>
      </c>
      <c r="I159" s="1">
        <v>17124435</v>
      </c>
      <c r="J159" s="1">
        <v>2202128.7624999993</v>
      </c>
    </row>
    <row r="160" spans="1:10" ht="13.5">
      <c r="A160" t="s">
        <v>129</v>
      </c>
      <c r="B160">
        <v>1</v>
      </c>
      <c r="C160" t="s">
        <v>131</v>
      </c>
      <c r="D160">
        <v>2</v>
      </c>
      <c r="E160" t="s">
        <v>35</v>
      </c>
      <c r="F160">
        <v>7</v>
      </c>
      <c r="G160" t="s">
        <v>50</v>
      </c>
      <c r="H160" s="1">
        <v>10</v>
      </c>
      <c r="I160" s="1">
        <v>14629</v>
      </c>
      <c r="J160" s="1">
        <v>8825.4</v>
      </c>
    </row>
    <row r="161" spans="1:10" ht="13.5">
      <c r="A161" t="s">
        <v>129</v>
      </c>
      <c r="B161">
        <v>1</v>
      </c>
      <c r="C161" t="s">
        <v>131</v>
      </c>
      <c r="D161">
        <v>2</v>
      </c>
      <c r="E161" t="s">
        <v>35</v>
      </c>
      <c r="F161">
        <v>8</v>
      </c>
      <c r="G161" t="s">
        <v>51</v>
      </c>
      <c r="H161" s="1">
        <v>-2.6333330000000004</v>
      </c>
      <c r="I161" s="1">
        <v>-3394</v>
      </c>
      <c r="J161" s="1">
        <v>-1078.2469598</v>
      </c>
    </row>
    <row r="162" spans="1:10" ht="13.5">
      <c r="A162" t="s">
        <v>129</v>
      </c>
      <c r="B162">
        <v>1</v>
      </c>
      <c r="C162" t="s">
        <v>131</v>
      </c>
      <c r="D162">
        <v>2</v>
      </c>
      <c r="E162" t="s">
        <v>35</v>
      </c>
      <c r="F162">
        <v>11</v>
      </c>
      <c r="G162" t="s">
        <v>110</v>
      </c>
      <c r="H162" s="1">
        <v>-5</v>
      </c>
      <c r="I162" s="1">
        <v>-4950</v>
      </c>
      <c r="J162" s="1">
        <v>1052</v>
      </c>
    </row>
    <row r="163" spans="1:7" ht="13.5">
      <c r="A163" t="s">
        <v>129</v>
      </c>
      <c r="B163">
        <v>1</v>
      </c>
      <c r="C163" t="s">
        <v>131</v>
      </c>
      <c r="D163">
        <v>3</v>
      </c>
      <c r="E163" t="s">
        <v>36</v>
      </c>
      <c r="F163">
        <v>3</v>
      </c>
      <c r="G163" t="s">
        <v>46</v>
      </c>
    </row>
    <row r="164" spans="1:10" ht="13.5">
      <c r="A164" t="s">
        <v>129</v>
      </c>
      <c r="B164">
        <v>1</v>
      </c>
      <c r="C164" t="s">
        <v>131</v>
      </c>
      <c r="D164">
        <v>3</v>
      </c>
      <c r="E164" t="s">
        <v>36</v>
      </c>
      <c r="F164">
        <v>4</v>
      </c>
      <c r="G164" t="s">
        <v>47</v>
      </c>
      <c r="H164" s="1">
        <v>4576.416676</v>
      </c>
      <c r="I164" s="1">
        <v>9012972</v>
      </c>
      <c r="J164" s="1">
        <v>2724376.60052178</v>
      </c>
    </row>
    <row r="165" spans="1:10" ht="13.5">
      <c r="A165" t="s">
        <v>129</v>
      </c>
      <c r="B165">
        <v>1</v>
      </c>
      <c r="C165" t="s">
        <v>131</v>
      </c>
      <c r="D165">
        <v>3</v>
      </c>
      <c r="E165" t="s">
        <v>36</v>
      </c>
      <c r="F165">
        <v>6</v>
      </c>
      <c r="G165" t="s">
        <v>49</v>
      </c>
      <c r="H165" s="1">
        <v>6869.125</v>
      </c>
      <c r="I165" s="1">
        <v>8415531</v>
      </c>
      <c r="J165" s="1">
        <v>1350373.7875</v>
      </c>
    </row>
    <row r="166" spans="1:10" ht="13.5">
      <c r="A166" t="s">
        <v>129</v>
      </c>
      <c r="B166">
        <v>1</v>
      </c>
      <c r="C166" t="s">
        <v>131</v>
      </c>
      <c r="D166">
        <v>3</v>
      </c>
      <c r="E166" t="s">
        <v>36</v>
      </c>
      <c r="F166">
        <v>11</v>
      </c>
      <c r="G166" t="s">
        <v>110</v>
      </c>
      <c r="H166" s="1">
        <v>7</v>
      </c>
      <c r="I166" s="1">
        <v>-12750</v>
      </c>
      <c r="J166" s="1">
        <v>-21180.8</v>
      </c>
    </row>
    <row r="167" spans="1:10" ht="13.5">
      <c r="A167" t="s">
        <v>129</v>
      </c>
      <c r="B167">
        <v>1</v>
      </c>
      <c r="C167" t="s">
        <v>131</v>
      </c>
      <c r="D167">
        <v>4</v>
      </c>
      <c r="E167" t="s">
        <v>37</v>
      </c>
      <c r="F167">
        <v>4</v>
      </c>
      <c r="G167" t="s">
        <v>47</v>
      </c>
      <c r="H167" s="1">
        <v>11764.0000013</v>
      </c>
      <c r="I167" s="1">
        <v>22987246</v>
      </c>
      <c r="J167" s="1">
        <v>5709612.868266654</v>
      </c>
    </row>
    <row r="168" spans="1:10" ht="13.5">
      <c r="A168" t="s">
        <v>129</v>
      </c>
      <c r="B168">
        <v>1</v>
      </c>
      <c r="C168" t="s">
        <v>131</v>
      </c>
      <c r="D168">
        <v>4</v>
      </c>
      <c r="E168" t="s">
        <v>37</v>
      </c>
      <c r="F168">
        <v>6</v>
      </c>
      <c r="G168" t="s">
        <v>49</v>
      </c>
      <c r="H168" s="1">
        <v>33722.5</v>
      </c>
      <c r="I168" s="1">
        <v>40555026</v>
      </c>
      <c r="J168" s="1">
        <v>3038079</v>
      </c>
    </row>
    <row r="169" spans="1:10" ht="13.5">
      <c r="A169" t="s">
        <v>129</v>
      </c>
      <c r="B169">
        <v>1</v>
      </c>
      <c r="C169" t="s">
        <v>131</v>
      </c>
      <c r="D169">
        <v>4</v>
      </c>
      <c r="E169" t="s">
        <v>37</v>
      </c>
      <c r="F169">
        <v>8</v>
      </c>
      <c r="G169" t="s">
        <v>51</v>
      </c>
      <c r="H169" s="1">
        <v>1671.16667</v>
      </c>
      <c r="I169" s="1">
        <v>2068817</v>
      </c>
      <c r="J169" s="1">
        <v>537988.263652</v>
      </c>
    </row>
    <row r="170" spans="1:10" ht="13.5">
      <c r="A170" t="s">
        <v>129</v>
      </c>
      <c r="B170">
        <v>1</v>
      </c>
      <c r="C170" t="s">
        <v>131</v>
      </c>
      <c r="D170">
        <v>4</v>
      </c>
      <c r="E170" t="s">
        <v>37</v>
      </c>
      <c r="F170">
        <v>9</v>
      </c>
      <c r="G170" t="s">
        <v>52</v>
      </c>
      <c r="H170" s="1">
        <v>6292.7333334</v>
      </c>
      <c r="I170" s="1">
        <v>3182730</v>
      </c>
      <c r="J170" s="1">
        <v>-5812939.02676156</v>
      </c>
    </row>
    <row r="171" spans="1:10" ht="13.5">
      <c r="A171" t="s">
        <v>129</v>
      </c>
      <c r="B171">
        <v>1</v>
      </c>
      <c r="C171" t="s">
        <v>131</v>
      </c>
      <c r="D171">
        <v>4</v>
      </c>
      <c r="E171" t="s">
        <v>37</v>
      </c>
      <c r="F171">
        <v>10</v>
      </c>
      <c r="G171" t="s">
        <v>53</v>
      </c>
      <c r="H171" s="1">
        <v>2750.966667</v>
      </c>
      <c r="I171" s="1">
        <v>6276368</v>
      </c>
      <c r="J171" s="1">
        <v>2276905.0128391995</v>
      </c>
    </row>
    <row r="172" spans="1:10" ht="13.5">
      <c r="A172" t="s">
        <v>129</v>
      </c>
      <c r="B172">
        <v>1</v>
      </c>
      <c r="C172" t="s">
        <v>131</v>
      </c>
      <c r="D172">
        <v>5</v>
      </c>
      <c r="E172" t="s">
        <v>38</v>
      </c>
      <c r="F172">
        <v>3</v>
      </c>
      <c r="G172" t="s">
        <v>46</v>
      </c>
      <c r="H172" s="1">
        <v>4128.8333335</v>
      </c>
      <c r="I172" s="1">
        <v>9475967</v>
      </c>
      <c r="J172" s="1">
        <v>2969719.3832435994</v>
      </c>
    </row>
    <row r="173" spans="1:10" ht="13.5">
      <c r="A173" t="s">
        <v>129</v>
      </c>
      <c r="B173">
        <v>1</v>
      </c>
      <c r="C173" t="s">
        <v>131</v>
      </c>
      <c r="D173">
        <v>5</v>
      </c>
      <c r="E173" t="s">
        <v>38</v>
      </c>
      <c r="F173">
        <v>4</v>
      </c>
      <c r="G173" t="s">
        <v>47</v>
      </c>
      <c r="H173" s="1">
        <v>2774.999997</v>
      </c>
      <c r="I173" s="1">
        <v>5210578</v>
      </c>
      <c r="J173" s="1">
        <v>165664.96378519994</v>
      </c>
    </row>
    <row r="174" spans="1:10" ht="13.5">
      <c r="A174" t="s">
        <v>129</v>
      </c>
      <c r="B174">
        <v>1</v>
      </c>
      <c r="C174" t="s">
        <v>131</v>
      </c>
      <c r="D174">
        <v>5</v>
      </c>
      <c r="E174" t="s">
        <v>38</v>
      </c>
      <c r="F174">
        <v>8</v>
      </c>
      <c r="G174" t="s">
        <v>51</v>
      </c>
      <c r="H174" s="1">
        <v>11497.6665664</v>
      </c>
      <c r="I174" s="1">
        <v>15152668</v>
      </c>
      <c r="J174" s="1">
        <v>1231357.2604004396</v>
      </c>
    </row>
    <row r="175" spans="1:10" ht="13.5">
      <c r="A175" t="s">
        <v>129</v>
      </c>
      <c r="B175">
        <v>1</v>
      </c>
      <c r="C175" t="s">
        <v>131</v>
      </c>
      <c r="D175">
        <v>5</v>
      </c>
      <c r="E175" t="s">
        <v>38</v>
      </c>
      <c r="F175">
        <v>9</v>
      </c>
      <c r="G175" t="s">
        <v>52</v>
      </c>
      <c r="H175" s="1">
        <v>47489.700011099994</v>
      </c>
      <c r="I175" s="1">
        <v>105592266</v>
      </c>
      <c r="J175" s="1">
        <v>34940100.76821527</v>
      </c>
    </row>
    <row r="176" spans="1:10" ht="13.5">
      <c r="A176" t="s">
        <v>129</v>
      </c>
      <c r="B176">
        <v>1</v>
      </c>
      <c r="C176" t="s">
        <v>131</v>
      </c>
      <c r="D176">
        <v>5</v>
      </c>
      <c r="E176" t="s">
        <v>38</v>
      </c>
      <c r="F176">
        <v>10</v>
      </c>
      <c r="G176" t="s">
        <v>53</v>
      </c>
      <c r="H176" s="1">
        <v>7242.5333316999995</v>
      </c>
      <c r="I176" s="1">
        <v>15879990</v>
      </c>
      <c r="J176" s="1">
        <v>5766322.522675019</v>
      </c>
    </row>
    <row r="177" spans="1:10" ht="13.5">
      <c r="A177" t="s">
        <v>129</v>
      </c>
      <c r="B177">
        <v>1</v>
      </c>
      <c r="C177" t="s">
        <v>131</v>
      </c>
      <c r="D177">
        <v>6</v>
      </c>
      <c r="E177" t="s">
        <v>39</v>
      </c>
      <c r="F177">
        <v>4</v>
      </c>
      <c r="G177" t="s">
        <v>47</v>
      </c>
      <c r="H177" s="1">
        <v>13191.333330499998</v>
      </c>
      <c r="I177" s="1">
        <v>26223400</v>
      </c>
      <c r="J177" s="1">
        <v>6722417.1244523</v>
      </c>
    </row>
    <row r="178" spans="1:10" ht="13.5">
      <c r="A178" t="s">
        <v>129</v>
      </c>
      <c r="B178">
        <v>1</v>
      </c>
      <c r="C178" t="s">
        <v>131</v>
      </c>
      <c r="D178">
        <v>6</v>
      </c>
      <c r="E178" t="s">
        <v>39</v>
      </c>
      <c r="F178">
        <v>5</v>
      </c>
      <c r="G178" t="s">
        <v>48</v>
      </c>
      <c r="H178" s="1">
        <v>316.44444</v>
      </c>
      <c r="I178" s="1">
        <v>534099</v>
      </c>
      <c r="J178" s="1">
        <v>147474.410504</v>
      </c>
    </row>
    <row r="179" spans="1:10" ht="13.5">
      <c r="A179" t="s">
        <v>129</v>
      </c>
      <c r="B179">
        <v>1</v>
      </c>
      <c r="C179" t="s">
        <v>131</v>
      </c>
      <c r="D179">
        <v>6</v>
      </c>
      <c r="E179" t="s">
        <v>39</v>
      </c>
      <c r="F179">
        <v>6</v>
      </c>
      <c r="G179" t="s">
        <v>49</v>
      </c>
      <c r="H179" s="1">
        <v>0</v>
      </c>
      <c r="I179" s="1">
        <v>-2400</v>
      </c>
      <c r="J179" s="1">
        <v>-2400</v>
      </c>
    </row>
    <row r="180" spans="1:10" ht="13.5">
      <c r="A180" t="s">
        <v>129</v>
      </c>
      <c r="B180">
        <v>1</v>
      </c>
      <c r="C180" t="s">
        <v>131</v>
      </c>
      <c r="D180">
        <v>6</v>
      </c>
      <c r="E180" t="s">
        <v>39</v>
      </c>
      <c r="F180">
        <v>7</v>
      </c>
      <c r="G180" t="s">
        <v>50</v>
      </c>
      <c r="H180" s="1">
        <v>88697.167263</v>
      </c>
      <c r="I180" s="1">
        <v>78056978</v>
      </c>
      <c r="J180" s="1">
        <v>-7368188.113370207</v>
      </c>
    </row>
    <row r="181" spans="1:10" ht="13.5">
      <c r="A181" t="s">
        <v>129</v>
      </c>
      <c r="B181">
        <v>1</v>
      </c>
      <c r="C181" t="s">
        <v>131</v>
      </c>
      <c r="D181">
        <v>6</v>
      </c>
      <c r="E181" t="s">
        <v>39</v>
      </c>
      <c r="F181">
        <v>8</v>
      </c>
      <c r="G181" t="s">
        <v>51</v>
      </c>
      <c r="H181" s="1">
        <v>246</v>
      </c>
      <c r="I181" s="1">
        <v>303114</v>
      </c>
      <c r="J181" s="1">
        <v>82353.6</v>
      </c>
    </row>
    <row r="182" spans="1:10" ht="13.5">
      <c r="A182" t="s">
        <v>129</v>
      </c>
      <c r="B182">
        <v>1</v>
      </c>
      <c r="C182" t="s">
        <v>131</v>
      </c>
      <c r="D182">
        <v>6</v>
      </c>
      <c r="E182" t="s">
        <v>39</v>
      </c>
      <c r="F182">
        <v>9</v>
      </c>
      <c r="G182" t="s">
        <v>52</v>
      </c>
      <c r="H182" s="1">
        <v>55.208329</v>
      </c>
      <c r="I182" s="1">
        <v>131825</v>
      </c>
      <c r="J182" s="1">
        <v>-2051.6558336000016</v>
      </c>
    </row>
    <row r="183" spans="1:10" ht="13.5">
      <c r="A183" t="s">
        <v>129</v>
      </c>
      <c r="B183">
        <v>1</v>
      </c>
      <c r="C183" t="s">
        <v>131</v>
      </c>
      <c r="D183">
        <v>6</v>
      </c>
      <c r="E183" t="s">
        <v>39</v>
      </c>
      <c r="F183">
        <v>10</v>
      </c>
      <c r="G183" t="s">
        <v>53</v>
      </c>
      <c r="H183" s="1">
        <v>10</v>
      </c>
      <c r="I183" s="1">
        <v>13500</v>
      </c>
      <c r="J183" s="1">
        <v>2306</v>
      </c>
    </row>
    <row r="184" spans="1:10" ht="13.5">
      <c r="A184" t="s">
        <v>129</v>
      </c>
      <c r="B184">
        <v>1</v>
      </c>
      <c r="C184" t="s">
        <v>131</v>
      </c>
      <c r="D184">
        <v>7</v>
      </c>
      <c r="E184" t="s">
        <v>40</v>
      </c>
      <c r="F184">
        <v>3</v>
      </c>
      <c r="G184" t="s">
        <v>46</v>
      </c>
      <c r="H184" s="1">
        <v>2542</v>
      </c>
      <c r="I184" s="1">
        <v>6023503</v>
      </c>
      <c r="J184" s="1">
        <v>2337316.2</v>
      </c>
    </row>
    <row r="185" spans="1:10" ht="13.5">
      <c r="A185" t="s">
        <v>129</v>
      </c>
      <c r="B185">
        <v>1</v>
      </c>
      <c r="C185" t="s">
        <v>131</v>
      </c>
      <c r="D185">
        <v>7</v>
      </c>
      <c r="E185" t="s">
        <v>40</v>
      </c>
      <c r="F185">
        <v>4</v>
      </c>
      <c r="G185" t="s">
        <v>47</v>
      </c>
      <c r="H185" s="1">
        <v>7538.7083299999995</v>
      </c>
      <c r="I185" s="1">
        <v>15038940</v>
      </c>
      <c r="J185" s="1">
        <v>4025887.2790065994</v>
      </c>
    </row>
    <row r="186" spans="1:10" ht="13.5">
      <c r="A186" t="s">
        <v>129</v>
      </c>
      <c r="B186">
        <v>1</v>
      </c>
      <c r="C186" t="s">
        <v>131</v>
      </c>
      <c r="D186">
        <v>7</v>
      </c>
      <c r="E186" t="s">
        <v>40</v>
      </c>
      <c r="F186">
        <v>5</v>
      </c>
      <c r="G186" t="s">
        <v>48</v>
      </c>
      <c r="H186" s="1">
        <v>252.666671</v>
      </c>
      <c r="I186" s="1">
        <v>424203</v>
      </c>
      <c r="J186" s="1">
        <v>136769.4481836</v>
      </c>
    </row>
    <row r="187" spans="1:10" ht="13.5">
      <c r="A187" t="s">
        <v>129</v>
      </c>
      <c r="B187">
        <v>1</v>
      </c>
      <c r="C187" t="s">
        <v>131</v>
      </c>
      <c r="D187">
        <v>7</v>
      </c>
      <c r="E187" t="s">
        <v>40</v>
      </c>
      <c r="F187">
        <v>7</v>
      </c>
      <c r="G187" t="s">
        <v>50</v>
      </c>
      <c r="H187" s="1">
        <v>23493.833333</v>
      </c>
      <c r="I187" s="1">
        <v>21213805</v>
      </c>
      <c r="J187" s="1">
        <v>778252.5819305871</v>
      </c>
    </row>
    <row r="188" spans="1:10" ht="13.5">
      <c r="A188" t="s">
        <v>129</v>
      </c>
      <c r="B188">
        <v>1</v>
      </c>
      <c r="C188" t="s">
        <v>131</v>
      </c>
      <c r="D188">
        <v>7</v>
      </c>
      <c r="E188" t="s">
        <v>40</v>
      </c>
      <c r="F188">
        <v>8</v>
      </c>
      <c r="G188" t="s">
        <v>51</v>
      </c>
      <c r="H188" s="1">
        <v>87</v>
      </c>
      <c r="I188" s="1">
        <v>111342</v>
      </c>
      <c r="J188" s="1">
        <v>42142.2</v>
      </c>
    </row>
    <row r="189" spans="1:10" ht="13.5">
      <c r="A189" t="s">
        <v>129</v>
      </c>
      <c r="B189">
        <v>1</v>
      </c>
      <c r="C189" t="s">
        <v>131</v>
      </c>
      <c r="D189">
        <v>7</v>
      </c>
      <c r="E189" t="s">
        <v>40</v>
      </c>
      <c r="F189">
        <v>10</v>
      </c>
      <c r="G189" t="s">
        <v>53</v>
      </c>
      <c r="H189" s="1">
        <v>17</v>
      </c>
      <c r="I189" s="1">
        <v>24480</v>
      </c>
      <c r="J189" s="1">
        <v>6096.2</v>
      </c>
    </row>
    <row r="190" spans="1:10" ht="13.5">
      <c r="A190" t="s">
        <v>129</v>
      </c>
      <c r="B190">
        <v>1</v>
      </c>
      <c r="C190" t="s">
        <v>131</v>
      </c>
      <c r="D190">
        <v>8</v>
      </c>
      <c r="E190" t="s">
        <v>41</v>
      </c>
      <c r="F190">
        <v>3</v>
      </c>
      <c r="G190" t="s">
        <v>46</v>
      </c>
      <c r="H190" s="1">
        <v>3641.000001</v>
      </c>
      <c r="I190" s="1">
        <v>8674814</v>
      </c>
      <c r="J190" s="1">
        <v>3366656.1820396003</v>
      </c>
    </row>
    <row r="191" spans="1:10" ht="13.5">
      <c r="A191" t="s">
        <v>129</v>
      </c>
      <c r="B191">
        <v>1</v>
      </c>
      <c r="C191" t="s">
        <v>131</v>
      </c>
      <c r="D191">
        <v>8</v>
      </c>
      <c r="E191" t="s">
        <v>41</v>
      </c>
      <c r="F191">
        <v>4</v>
      </c>
      <c r="G191" t="s">
        <v>47</v>
      </c>
      <c r="H191" s="1">
        <v>8744.9583293</v>
      </c>
      <c r="I191" s="1">
        <v>17180723</v>
      </c>
      <c r="J191" s="1">
        <v>2775617.273697479</v>
      </c>
    </row>
    <row r="192" spans="1:10" ht="13.5">
      <c r="A192" t="s">
        <v>129</v>
      </c>
      <c r="B192">
        <v>1</v>
      </c>
      <c r="C192" t="s">
        <v>131</v>
      </c>
      <c r="D192">
        <v>8</v>
      </c>
      <c r="E192" t="s">
        <v>41</v>
      </c>
      <c r="F192">
        <v>5</v>
      </c>
      <c r="G192" t="s">
        <v>48</v>
      </c>
      <c r="H192" s="1">
        <v>292.0833331</v>
      </c>
      <c r="I192" s="1">
        <v>493130</v>
      </c>
      <c r="J192" s="1">
        <v>112406.58363745997</v>
      </c>
    </row>
    <row r="193" spans="1:10" ht="13.5">
      <c r="A193" t="s">
        <v>129</v>
      </c>
      <c r="B193">
        <v>1</v>
      </c>
      <c r="C193" t="s">
        <v>131</v>
      </c>
      <c r="D193">
        <v>8</v>
      </c>
      <c r="E193" t="s">
        <v>41</v>
      </c>
      <c r="F193">
        <v>7</v>
      </c>
      <c r="G193" t="s">
        <v>50</v>
      </c>
      <c r="H193" s="1">
        <v>40048.833335999996</v>
      </c>
      <c r="I193" s="1">
        <v>34323361</v>
      </c>
      <c r="J193" s="1">
        <v>-1435444.0358724005</v>
      </c>
    </row>
    <row r="194" spans="1:10" ht="13.5">
      <c r="A194" t="s">
        <v>129</v>
      </c>
      <c r="B194">
        <v>1</v>
      </c>
      <c r="C194" t="s">
        <v>131</v>
      </c>
      <c r="D194">
        <v>8</v>
      </c>
      <c r="E194" t="s">
        <v>41</v>
      </c>
      <c r="F194">
        <v>8</v>
      </c>
      <c r="G194" t="s">
        <v>51</v>
      </c>
      <c r="H194" s="1">
        <v>310</v>
      </c>
      <c r="I194" s="1">
        <v>381531</v>
      </c>
      <c r="J194" s="1">
        <v>122217</v>
      </c>
    </row>
    <row r="195" spans="1:10" ht="13.5">
      <c r="A195" t="s">
        <v>129</v>
      </c>
      <c r="B195">
        <v>1</v>
      </c>
      <c r="C195" t="s">
        <v>131</v>
      </c>
      <c r="D195">
        <v>8</v>
      </c>
      <c r="E195" t="s">
        <v>41</v>
      </c>
      <c r="F195">
        <v>9</v>
      </c>
      <c r="G195" t="s">
        <v>52</v>
      </c>
      <c r="H195" s="1">
        <v>2</v>
      </c>
      <c r="I195" s="1">
        <v>5484</v>
      </c>
      <c r="J195" s="1">
        <v>2667.2</v>
      </c>
    </row>
    <row r="196" spans="1:10" ht="13.5">
      <c r="A196" t="s">
        <v>129</v>
      </c>
      <c r="B196">
        <v>1</v>
      </c>
      <c r="C196" t="s">
        <v>131</v>
      </c>
      <c r="D196">
        <v>9</v>
      </c>
      <c r="E196" t="s">
        <v>42</v>
      </c>
      <c r="F196">
        <v>3</v>
      </c>
      <c r="G196" t="s">
        <v>46</v>
      </c>
      <c r="H196" s="1">
        <v>451</v>
      </c>
      <c r="I196" s="1">
        <v>1053412</v>
      </c>
      <c r="J196" s="1">
        <v>440745.6</v>
      </c>
    </row>
    <row r="197" spans="1:10" ht="13.5">
      <c r="A197" t="s">
        <v>129</v>
      </c>
      <c r="B197">
        <v>1</v>
      </c>
      <c r="C197" t="s">
        <v>131</v>
      </c>
      <c r="D197">
        <v>9</v>
      </c>
      <c r="E197" t="s">
        <v>42</v>
      </c>
      <c r="F197">
        <v>4</v>
      </c>
      <c r="G197" t="s">
        <v>47</v>
      </c>
      <c r="H197" s="1">
        <v>2116.9166633</v>
      </c>
      <c r="I197" s="1">
        <v>4363773</v>
      </c>
      <c r="J197" s="1">
        <v>1342086.15480558</v>
      </c>
    </row>
    <row r="198" spans="1:10" ht="13.5">
      <c r="A198" t="s">
        <v>129</v>
      </c>
      <c r="B198">
        <v>1</v>
      </c>
      <c r="C198" t="s">
        <v>131</v>
      </c>
      <c r="D198">
        <v>9</v>
      </c>
      <c r="E198" t="s">
        <v>42</v>
      </c>
      <c r="F198">
        <v>5</v>
      </c>
      <c r="G198" t="s">
        <v>48</v>
      </c>
      <c r="H198" s="1">
        <v>14</v>
      </c>
      <c r="I198" s="1">
        <v>23328</v>
      </c>
      <c r="J198" s="1">
        <v>7150.16</v>
      </c>
    </row>
    <row r="199" spans="1:10" ht="13.5">
      <c r="A199" t="s">
        <v>129</v>
      </c>
      <c r="B199">
        <v>1</v>
      </c>
      <c r="C199" t="s">
        <v>131</v>
      </c>
      <c r="D199">
        <v>9</v>
      </c>
      <c r="E199" t="s">
        <v>42</v>
      </c>
      <c r="F199">
        <v>7</v>
      </c>
      <c r="G199" t="s">
        <v>50</v>
      </c>
      <c r="H199" s="1">
        <v>5317.833327</v>
      </c>
      <c r="I199" s="1">
        <v>5171953</v>
      </c>
      <c r="J199" s="1">
        <v>680686.243755229</v>
      </c>
    </row>
    <row r="200" spans="1:10" ht="13.5">
      <c r="A200" t="s">
        <v>129</v>
      </c>
      <c r="B200">
        <v>1</v>
      </c>
      <c r="C200" t="s">
        <v>131</v>
      </c>
      <c r="D200">
        <v>10</v>
      </c>
      <c r="E200" t="s">
        <v>43</v>
      </c>
      <c r="F200">
        <v>3</v>
      </c>
      <c r="G200" t="s">
        <v>46</v>
      </c>
      <c r="H200" s="1">
        <v>2521.4166697</v>
      </c>
      <c r="I200" s="1">
        <v>5402919</v>
      </c>
      <c r="J200" s="1">
        <v>823088.67783382</v>
      </c>
    </row>
    <row r="201" spans="1:10" ht="13.5">
      <c r="A201" t="s">
        <v>129</v>
      </c>
      <c r="B201">
        <v>1</v>
      </c>
      <c r="C201" t="s">
        <v>131</v>
      </c>
      <c r="D201">
        <v>10</v>
      </c>
      <c r="E201" t="s">
        <v>43</v>
      </c>
      <c r="F201">
        <v>4</v>
      </c>
      <c r="G201" t="s">
        <v>47</v>
      </c>
      <c r="H201" s="1">
        <v>0</v>
      </c>
      <c r="I201" s="1">
        <v>0</v>
      </c>
      <c r="J201" s="1">
        <v>0</v>
      </c>
    </row>
    <row r="202" spans="1:10" ht="13.5">
      <c r="A202" t="s">
        <v>129</v>
      </c>
      <c r="B202">
        <v>1</v>
      </c>
      <c r="C202" t="s">
        <v>131</v>
      </c>
      <c r="D202">
        <v>10</v>
      </c>
      <c r="E202" t="s">
        <v>43</v>
      </c>
      <c r="F202">
        <v>5</v>
      </c>
      <c r="G202" t="s">
        <v>48</v>
      </c>
      <c r="H202" s="1">
        <v>-0.5000003</v>
      </c>
      <c r="I202" s="1">
        <v>-1380</v>
      </c>
      <c r="J202" s="1">
        <v>-554.834504901</v>
      </c>
    </row>
    <row r="203" spans="1:10" ht="13.5">
      <c r="A203" t="s">
        <v>129</v>
      </c>
      <c r="B203">
        <v>1</v>
      </c>
      <c r="C203" t="s">
        <v>131</v>
      </c>
      <c r="D203">
        <v>10</v>
      </c>
      <c r="E203" t="s">
        <v>43</v>
      </c>
      <c r="F203">
        <v>8</v>
      </c>
      <c r="G203" t="s">
        <v>51</v>
      </c>
      <c r="H203" s="1">
        <v>394.933334</v>
      </c>
      <c r="I203" s="1">
        <v>491420</v>
      </c>
      <c r="J203" s="1">
        <v>69289.82595839999</v>
      </c>
    </row>
    <row r="204" spans="1:10" ht="13.5">
      <c r="A204" t="s">
        <v>129</v>
      </c>
      <c r="B204">
        <v>1</v>
      </c>
      <c r="C204" t="s">
        <v>131</v>
      </c>
      <c r="D204">
        <v>10</v>
      </c>
      <c r="E204" t="s">
        <v>43</v>
      </c>
      <c r="F204">
        <v>9</v>
      </c>
      <c r="G204" t="s">
        <v>52</v>
      </c>
      <c r="H204" s="1">
        <v>176.9999948</v>
      </c>
      <c r="I204" s="1">
        <v>613661</v>
      </c>
      <c r="J204" s="1">
        <v>194202.2789084</v>
      </c>
    </row>
    <row r="205" spans="1:10" ht="13.5">
      <c r="A205" t="s">
        <v>129</v>
      </c>
      <c r="B205">
        <v>2</v>
      </c>
      <c r="C205" t="s">
        <v>132</v>
      </c>
      <c r="D205">
        <v>1</v>
      </c>
      <c r="E205" t="s">
        <v>34</v>
      </c>
      <c r="F205">
        <v>1</v>
      </c>
      <c r="G205" t="s">
        <v>44</v>
      </c>
      <c r="H205" s="1">
        <v>-14</v>
      </c>
      <c r="I205" s="1">
        <v>-33305</v>
      </c>
      <c r="J205" s="1">
        <v>-22309.4</v>
      </c>
    </row>
    <row r="206" spans="1:10" ht="13.5">
      <c r="A206" t="s">
        <v>129</v>
      </c>
      <c r="B206">
        <v>2</v>
      </c>
      <c r="C206" t="s">
        <v>132</v>
      </c>
      <c r="D206">
        <v>1</v>
      </c>
      <c r="E206" t="s">
        <v>34</v>
      </c>
      <c r="F206">
        <v>2</v>
      </c>
      <c r="G206" t="s">
        <v>45</v>
      </c>
      <c r="H206" s="1">
        <v>7</v>
      </c>
      <c r="I206" s="1">
        <v>12348</v>
      </c>
      <c r="J206" s="1">
        <v>2293.2</v>
      </c>
    </row>
    <row r="207" spans="1:10" ht="13.5">
      <c r="A207" t="s">
        <v>129</v>
      </c>
      <c r="B207">
        <v>2</v>
      </c>
      <c r="C207" t="s">
        <v>132</v>
      </c>
      <c r="D207">
        <v>1</v>
      </c>
      <c r="E207" t="s">
        <v>34</v>
      </c>
      <c r="F207">
        <v>3</v>
      </c>
      <c r="G207" t="s">
        <v>46</v>
      </c>
      <c r="H207" s="1">
        <v>2266</v>
      </c>
      <c r="I207" s="1">
        <v>3746379</v>
      </c>
      <c r="J207" s="1">
        <v>715830.6</v>
      </c>
    </row>
    <row r="208" spans="1:10" ht="13.5">
      <c r="A208" t="s">
        <v>129</v>
      </c>
      <c r="B208">
        <v>2</v>
      </c>
      <c r="C208" t="s">
        <v>132</v>
      </c>
      <c r="D208">
        <v>1</v>
      </c>
      <c r="E208" t="s">
        <v>34</v>
      </c>
      <c r="F208">
        <v>4</v>
      </c>
      <c r="G208" t="s">
        <v>47</v>
      </c>
      <c r="H208" s="1">
        <v>10771.6250003</v>
      </c>
      <c r="I208" s="1">
        <v>22015081</v>
      </c>
      <c r="J208" s="1">
        <v>6542773.417069072</v>
      </c>
    </row>
    <row r="209" spans="1:10" ht="13.5">
      <c r="A209" t="s">
        <v>129</v>
      </c>
      <c r="B209">
        <v>2</v>
      </c>
      <c r="C209" t="s">
        <v>132</v>
      </c>
      <c r="D209">
        <v>1</v>
      </c>
      <c r="E209" t="s">
        <v>34</v>
      </c>
      <c r="F209">
        <v>5</v>
      </c>
      <c r="G209" t="s">
        <v>48</v>
      </c>
      <c r="H209" s="1">
        <v>3390</v>
      </c>
      <c r="I209" s="1">
        <v>4976108</v>
      </c>
      <c r="J209" s="1">
        <v>641843.35</v>
      </c>
    </row>
    <row r="210" spans="1:10" ht="13.5">
      <c r="A210" t="s">
        <v>129</v>
      </c>
      <c r="B210">
        <v>2</v>
      </c>
      <c r="C210" t="s">
        <v>132</v>
      </c>
      <c r="D210">
        <v>1</v>
      </c>
      <c r="E210" t="s">
        <v>34</v>
      </c>
      <c r="F210">
        <v>6</v>
      </c>
      <c r="G210" t="s">
        <v>49</v>
      </c>
      <c r="H210" s="1">
        <v>5497.375</v>
      </c>
      <c r="I210" s="1">
        <v>7764081</v>
      </c>
      <c r="J210" s="1">
        <v>1843957.8624999998</v>
      </c>
    </row>
    <row r="211" spans="1:10" ht="13.5">
      <c r="A211" t="s">
        <v>129</v>
      </c>
      <c r="B211">
        <v>2</v>
      </c>
      <c r="C211" t="s">
        <v>132</v>
      </c>
      <c r="D211">
        <v>1</v>
      </c>
      <c r="E211" t="s">
        <v>34</v>
      </c>
      <c r="F211">
        <v>8</v>
      </c>
      <c r="G211" t="s">
        <v>51</v>
      </c>
      <c r="H211" s="1">
        <v>86</v>
      </c>
      <c r="I211" s="1">
        <v>97100</v>
      </c>
      <c r="J211" s="1">
        <v>19235.6</v>
      </c>
    </row>
    <row r="212" spans="1:10" ht="13.5">
      <c r="A212" t="s">
        <v>129</v>
      </c>
      <c r="B212">
        <v>2</v>
      </c>
      <c r="C212" t="s">
        <v>132</v>
      </c>
      <c r="D212">
        <v>2</v>
      </c>
      <c r="E212" t="s">
        <v>35</v>
      </c>
      <c r="F212">
        <v>4</v>
      </c>
      <c r="G212" t="s">
        <v>47</v>
      </c>
      <c r="H212" s="1">
        <v>4207.3333330000005</v>
      </c>
      <c r="I212" s="1">
        <v>8686754</v>
      </c>
      <c r="J212" s="1">
        <v>2908395.25379114</v>
      </c>
    </row>
    <row r="213" spans="1:10" ht="13.5">
      <c r="A213" t="s">
        <v>129</v>
      </c>
      <c r="B213">
        <v>2</v>
      </c>
      <c r="C213" t="s">
        <v>132</v>
      </c>
      <c r="D213">
        <v>3</v>
      </c>
      <c r="E213" t="s">
        <v>36</v>
      </c>
      <c r="F213">
        <v>4</v>
      </c>
      <c r="G213" t="s">
        <v>47</v>
      </c>
      <c r="H213" s="1">
        <v>3985</v>
      </c>
      <c r="I213" s="1">
        <v>6285886</v>
      </c>
      <c r="J213" s="1">
        <v>768960.2999999993</v>
      </c>
    </row>
    <row r="214" spans="1:10" ht="13.5">
      <c r="A214" t="s">
        <v>129</v>
      </c>
      <c r="B214">
        <v>2</v>
      </c>
      <c r="C214" t="s">
        <v>132</v>
      </c>
      <c r="D214">
        <v>4</v>
      </c>
      <c r="E214" t="s">
        <v>37</v>
      </c>
      <c r="F214">
        <v>4</v>
      </c>
      <c r="G214" t="s">
        <v>47</v>
      </c>
      <c r="H214" s="1">
        <v>4550.3333330000005</v>
      </c>
      <c r="I214" s="1">
        <v>7733143</v>
      </c>
      <c r="J214" s="1">
        <v>1009285.7771511402</v>
      </c>
    </row>
    <row r="215" spans="1:10" ht="13.5">
      <c r="A215" t="s">
        <v>129</v>
      </c>
      <c r="B215">
        <v>2</v>
      </c>
      <c r="C215" t="s">
        <v>132</v>
      </c>
      <c r="D215">
        <v>4</v>
      </c>
      <c r="E215" t="s">
        <v>37</v>
      </c>
      <c r="F215">
        <v>6</v>
      </c>
      <c r="G215" t="s">
        <v>49</v>
      </c>
      <c r="H215" s="1">
        <v>975.75</v>
      </c>
      <c r="I215" s="1">
        <v>1352534</v>
      </c>
      <c r="J215" s="1">
        <v>248010.95</v>
      </c>
    </row>
    <row r="216" spans="1:10" ht="13.5">
      <c r="A216" t="s">
        <v>129</v>
      </c>
      <c r="B216">
        <v>2</v>
      </c>
      <c r="C216" t="s">
        <v>132</v>
      </c>
      <c r="D216">
        <v>4</v>
      </c>
      <c r="E216" t="s">
        <v>37</v>
      </c>
      <c r="F216">
        <v>8</v>
      </c>
      <c r="G216" t="s">
        <v>51</v>
      </c>
      <c r="H216" s="1">
        <v>129</v>
      </c>
      <c r="I216" s="1">
        <v>145475</v>
      </c>
      <c r="J216" s="1">
        <v>27475.4</v>
      </c>
    </row>
    <row r="217" spans="1:10" ht="13.5">
      <c r="A217" t="s">
        <v>129</v>
      </c>
      <c r="B217">
        <v>2</v>
      </c>
      <c r="C217" t="s">
        <v>132</v>
      </c>
      <c r="D217">
        <v>4</v>
      </c>
      <c r="E217" t="s">
        <v>37</v>
      </c>
      <c r="F217">
        <v>9</v>
      </c>
      <c r="G217" t="s">
        <v>52</v>
      </c>
      <c r="H217" s="1">
        <v>1</v>
      </c>
      <c r="I217" s="1">
        <v>2700</v>
      </c>
      <c r="J217" s="1">
        <v>1271.6</v>
      </c>
    </row>
    <row r="218" spans="1:10" ht="13.5">
      <c r="A218" t="s">
        <v>129</v>
      </c>
      <c r="B218">
        <v>2</v>
      </c>
      <c r="C218" t="s">
        <v>132</v>
      </c>
      <c r="D218">
        <v>4</v>
      </c>
      <c r="E218" t="s">
        <v>37</v>
      </c>
      <c r="F218">
        <v>10</v>
      </c>
      <c r="G218" t="s">
        <v>53</v>
      </c>
      <c r="H218" s="1">
        <v>1996</v>
      </c>
      <c r="I218" s="1">
        <v>3049146</v>
      </c>
      <c r="J218" s="1">
        <v>90275.59999999971</v>
      </c>
    </row>
    <row r="219" spans="1:10" ht="13.5">
      <c r="A219" t="s">
        <v>129</v>
      </c>
      <c r="B219">
        <v>2</v>
      </c>
      <c r="C219" t="s">
        <v>132</v>
      </c>
      <c r="D219">
        <v>5</v>
      </c>
      <c r="E219" t="s">
        <v>38</v>
      </c>
      <c r="F219">
        <v>3</v>
      </c>
      <c r="G219" t="s">
        <v>46</v>
      </c>
      <c r="H219" s="1">
        <v>16321.20833</v>
      </c>
      <c r="I219" s="1">
        <v>31845009</v>
      </c>
      <c r="J219" s="1">
        <v>5089131.272128001</v>
      </c>
    </row>
    <row r="220" spans="1:10" ht="13.5">
      <c r="A220" t="s">
        <v>129</v>
      </c>
      <c r="B220">
        <v>2</v>
      </c>
      <c r="C220" t="s">
        <v>132</v>
      </c>
      <c r="D220">
        <v>5</v>
      </c>
      <c r="E220" t="s">
        <v>38</v>
      </c>
      <c r="F220">
        <v>4</v>
      </c>
      <c r="G220" t="s">
        <v>47</v>
      </c>
      <c r="H220" s="1">
        <v>881</v>
      </c>
      <c r="I220" s="1">
        <v>1769482</v>
      </c>
      <c r="J220" s="1">
        <v>168044.6</v>
      </c>
    </row>
    <row r="221" spans="1:10" ht="13.5">
      <c r="A221" t="s">
        <v>129</v>
      </c>
      <c r="B221">
        <v>2</v>
      </c>
      <c r="C221" t="s">
        <v>132</v>
      </c>
      <c r="D221">
        <v>5</v>
      </c>
      <c r="E221" t="s">
        <v>38</v>
      </c>
      <c r="F221">
        <v>8</v>
      </c>
      <c r="G221" t="s">
        <v>51</v>
      </c>
      <c r="H221" s="1">
        <v>429.8666667</v>
      </c>
      <c r="I221" s="1">
        <v>810184</v>
      </c>
      <c r="J221" s="1">
        <v>209317.38661731995</v>
      </c>
    </row>
    <row r="222" spans="1:10" ht="13.5">
      <c r="A222" t="s">
        <v>129</v>
      </c>
      <c r="B222">
        <v>2</v>
      </c>
      <c r="C222" t="s">
        <v>132</v>
      </c>
      <c r="D222">
        <v>5</v>
      </c>
      <c r="E222" t="s">
        <v>38</v>
      </c>
      <c r="F222">
        <v>9</v>
      </c>
      <c r="G222" t="s">
        <v>52</v>
      </c>
      <c r="H222" s="1">
        <v>146337.00070929996</v>
      </c>
      <c r="I222" s="1">
        <v>287386941</v>
      </c>
      <c r="J222" s="1">
        <v>68876733.85044044</v>
      </c>
    </row>
    <row r="223" spans="1:10" ht="13.5">
      <c r="A223" t="s">
        <v>129</v>
      </c>
      <c r="B223">
        <v>2</v>
      </c>
      <c r="C223" t="s">
        <v>132</v>
      </c>
      <c r="D223">
        <v>5</v>
      </c>
      <c r="E223" t="s">
        <v>38</v>
      </c>
      <c r="F223">
        <v>10</v>
      </c>
      <c r="G223" t="s">
        <v>53</v>
      </c>
      <c r="H223" s="1">
        <v>10284.166763399999</v>
      </c>
      <c r="I223" s="1">
        <v>21343500</v>
      </c>
      <c r="J223" s="1">
        <v>7718665.705143242</v>
      </c>
    </row>
    <row r="224" spans="1:10" ht="13.5">
      <c r="A224" t="s">
        <v>129</v>
      </c>
      <c r="B224">
        <v>2</v>
      </c>
      <c r="C224" t="s">
        <v>132</v>
      </c>
      <c r="D224">
        <v>6</v>
      </c>
      <c r="E224" t="s">
        <v>39</v>
      </c>
      <c r="F224">
        <v>4</v>
      </c>
      <c r="G224" t="s">
        <v>47</v>
      </c>
      <c r="H224" s="1">
        <v>9202.416667</v>
      </c>
      <c r="I224" s="1">
        <v>17984973</v>
      </c>
      <c r="J224" s="1">
        <v>3163365.0428352</v>
      </c>
    </row>
    <row r="225" spans="1:10" ht="13.5">
      <c r="A225" t="s">
        <v>129</v>
      </c>
      <c r="B225">
        <v>2</v>
      </c>
      <c r="C225" t="s">
        <v>132</v>
      </c>
      <c r="D225">
        <v>6</v>
      </c>
      <c r="E225" t="s">
        <v>39</v>
      </c>
      <c r="F225">
        <v>5</v>
      </c>
      <c r="G225" t="s">
        <v>48</v>
      </c>
      <c r="H225" s="1">
        <v>3506.833337</v>
      </c>
      <c r="I225" s="1">
        <v>4919075</v>
      </c>
      <c r="J225" s="1">
        <v>635267.6688542794</v>
      </c>
    </row>
    <row r="226" spans="1:10" ht="13.5">
      <c r="A226" t="s">
        <v>129</v>
      </c>
      <c r="B226">
        <v>2</v>
      </c>
      <c r="C226" t="s">
        <v>132</v>
      </c>
      <c r="D226">
        <v>6</v>
      </c>
      <c r="E226" t="s">
        <v>39</v>
      </c>
      <c r="F226">
        <v>7</v>
      </c>
      <c r="G226" t="s">
        <v>50</v>
      </c>
      <c r="H226" s="1">
        <v>3124</v>
      </c>
      <c r="I226" s="1">
        <v>3295082</v>
      </c>
      <c r="J226" s="1">
        <v>254171.4</v>
      </c>
    </row>
    <row r="227" spans="1:10" ht="13.5">
      <c r="A227" t="s">
        <v>129</v>
      </c>
      <c r="B227">
        <v>2</v>
      </c>
      <c r="C227" t="s">
        <v>132</v>
      </c>
      <c r="D227">
        <v>6</v>
      </c>
      <c r="E227" t="s">
        <v>39</v>
      </c>
      <c r="F227">
        <v>9</v>
      </c>
      <c r="G227" t="s">
        <v>52</v>
      </c>
      <c r="H227" s="1">
        <v>31.5416667</v>
      </c>
      <c r="I227" s="1">
        <v>92372</v>
      </c>
      <c r="J227" s="1">
        <v>15144.6665904</v>
      </c>
    </row>
    <row r="228" spans="1:10" ht="13.5">
      <c r="A228" t="s">
        <v>129</v>
      </c>
      <c r="B228">
        <v>2</v>
      </c>
      <c r="C228" t="s">
        <v>132</v>
      </c>
      <c r="D228">
        <v>7</v>
      </c>
      <c r="E228" t="s">
        <v>40</v>
      </c>
      <c r="F228">
        <v>3</v>
      </c>
      <c r="G228" t="s">
        <v>46</v>
      </c>
      <c r="H228" s="1">
        <v>7006.374970000001</v>
      </c>
      <c r="I228" s="1">
        <v>13219665</v>
      </c>
      <c r="J228" s="1">
        <v>3362106.1960419985</v>
      </c>
    </row>
    <row r="229" spans="1:10" ht="13.5">
      <c r="A229" t="s">
        <v>129</v>
      </c>
      <c r="B229">
        <v>2</v>
      </c>
      <c r="C229" t="s">
        <v>132</v>
      </c>
      <c r="D229">
        <v>7</v>
      </c>
      <c r="E229" t="s">
        <v>40</v>
      </c>
      <c r="F229">
        <v>4</v>
      </c>
      <c r="G229" t="s">
        <v>47</v>
      </c>
      <c r="H229" s="1">
        <v>6954</v>
      </c>
      <c r="I229" s="1">
        <v>13798822</v>
      </c>
      <c r="J229" s="1">
        <v>3691869.08</v>
      </c>
    </row>
    <row r="230" spans="1:10" ht="13.5">
      <c r="A230" t="s">
        <v>129</v>
      </c>
      <c r="B230">
        <v>2</v>
      </c>
      <c r="C230" t="s">
        <v>132</v>
      </c>
      <c r="D230">
        <v>7</v>
      </c>
      <c r="E230" t="s">
        <v>40</v>
      </c>
      <c r="F230">
        <v>5</v>
      </c>
      <c r="G230" t="s">
        <v>48</v>
      </c>
      <c r="H230" s="1">
        <v>2620</v>
      </c>
      <c r="I230" s="1">
        <v>3720247</v>
      </c>
      <c r="J230" s="1">
        <v>738274.01</v>
      </c>
    </row>
    <row r="231" spans="1:10" ht="13.5">
      <c r="A231" t="s">
        <v>129</v>
      </c>
      <c r="B231">
        <v>2</v>
      </c>
      <c r="C231" t="s">
        <v>132</v>
      </c>
      <c r="D231">
        <v>7</v>
      </c>
      <c r="E231" t="s">
        <v>40</v>
      </c>
      <c r="F231">
        <v>7</v>
      </c>
      <c r="G231" t="s">
        <v>50</v>
      </c>
      <c r="H231" s="1">
        <v>1983.833333</v>
      </c>
      <c r="I231" s="1">
        <v>2075774</v>
      </c>
      <c r="J231" s="1">
        <v>332440.78195958957</v>
      </c>
    </row>
    <row r="232" spans="1:10" ht="13.5">
      <c r="A232" t="s">
        <v>129</v>
      </c>
      <c r="B232">
        <v>2</v>
      </c>
      <c r="C232" t="s">
        <v>132</v>
      </c>
      <c r="D232">
        <v>7</v>
      </c>
      <c r="E232" t="s">
        <v>40</v>
      </c>
      <c r="F232">
        <v>8</v>
      </c>
      <c r="G232" t="s">
        <v>51</v>
      </c>
      <c r="H232" s="1">
        <v>21</v>
      </c>
      <c r="I232" s="1">
        <v>23625</v>
      </c>
      <c r="J232" s="1">
        <v>6921.6</v>
      </c>
    </row>
    <row r="233" spans="1:10" ht="13.5">
      <c r="A233" t="s">
        <v>129</v>
      </c>
      <c r="B233">
        <v>2</v>
      </c>
      <c r="C233" t="s">
        <v>132</v>
      </c>
      <c r="D233">
        <v>8</v>
      </c>
      <c r="E233" t="s">
        <v>41</v>
      </c>
      <c r="F233">
        <v>3</v>
      </c>
      <c r="G233" t="s">
        <v>46</v>
      </c>
      <c r="H233" s="1">
        <v>1032</v>
      </c>
      <c r="I233" s="1">
        <v>1930137</v>
      </c>
      <c r="J233" s="1">
        <v>231193.2</v>
      </c>
    </row>
    <row r="234" spans="1:10" ht="13.5">
      <c r="A234" t="s">
        <v>129</v>
      </c>
      <c r="B234">
        <v>2</v>
      </c>
      <c r="C234" t="s">
        <v>132</v>
      </c>
      <c r="D234">
        <v>8</v>
      </c>
      <c r="E234" t="s">
        <v>41</v>
      </c>
      <c r="F234">
        <v>4</v>
      </c>
      <c r="G234" t="s">
        <v>47</v>
      </c>
      <c r="H234" s="1">
        <v>1946.875</v>
      </c>
      <c r="I234" s="1">
        <v>4051294</v>
      </c>
      <c r="J234" s="1">
        <v>800143.25</v>
      </c>
    </row>
    <row r="235" spans="1:10" ht="13.5">
      <c r="A235" t="s">
        <v>129</v>
      </c>
      <c r="B235">
        <v>2</v>
      </c>
      <c r="C235" t="s">
        <v>132</v>
      </c>
      <c r="D235">
        <v>8</v>
      </c>
      <c r="E235" t="s">
        <v>41</v>
      </c>
      <c r="F235">
        <v>5</v>
      </c>
      <c r="G235" t="s">
        <v>48</v>
      </c>
      <c r="H235" s="1">
        <v>432</v>
      </c>
      <c r="I235" s="1">
        <v>648012</v>
      </c>
      <c r="J235" s="1">
        <v>84943.2</v>
      </c>
    </row>
    <row r="236" spans="1:10" ht="13.5">
      <c r="A236" t="s">
        <v>129</v>
      </c>
      <c r="B236">
        <v>2</v>
      </c>
      <c r="C236" t="s">
        <v>132</v>
      </c>
      <c r="D236">
        <v>8</v>
      </c>
      <c r="E236" t="s">
        <v>41</v>
      </c>
      <c r="F236">
        <v>7</v>
      </c>
      <c r="G236" t="s">
        <v>50</v>
      </c>
      <c r="H236" s="1">
        <v>44.333333</v>
      </c>
      <c r="I236" s="1">
        <v>51872</v>
      </c>
      <c r="J236" s="1">
        <v>11658.6003098</v>
      </c>
    </row>
    <row r="237" spans="1:7" ht="13.5">
      <c r="A237" t="s">
        <v>129</v>
      </c>
      <c r="B237">
        <v>2</v>
      </c>
      <c r="C237" t="s">
        <v>132</v>
      </c>
      <c r="D237">
        <v>8</v>
      </c>
      <c r="E237" t="s">
        <v>41</v>
      </c>
      <c r="F237">
        <v>9</v>
      </c>
      <c r="G237" t="s">
        <v>52</v>
      </c>
    </row>
    <row r="238" spans="1:7" ht="13.5">
      <c r="A238" t="s">
        <v>129</v>
      </c>
      <c r="B238">
        <v>2</v>
      </c>
      <c r="C238" t="s">
        <v>132</v>
      </c>
      <c r="D238">
        <v>9</v>
      </c>
      <c r="E238" t="s">
        <v>42</v>
      </c>
      <c r="F238">
        <v>3</v>
      </c>
      <c r="G238" t="s">
        <v>46</v>
      </c>
    </row>
    <row r="239" spans="1:10" ht="13.5">
      <c r="A239" t="s">
        <v>129</v>
      </c>
      <c r="B239">
        <v>2</v>
      </c>
      <c r="C239" t="s">
        <v>132</v>
      </c>
      <c r="D239">
        <v>9</v>
      </c>
      <c r="E239" t="s">
        <v>42</v>
      </c>
      <c r="F239">
        <v>4</v>
      </c>
      <c r="G239" t="s">
        <v>47</v>
      </c>
      <c r="H239" s="1">
        <v>1553</v>
      </c>
      <c r="I239" s="1">
        <v>3966996</v>
      </c>
      <c r="J239" s="1">
        <v>1166691.8</v>
      </c>
    </row>
    <row r="240" spans="1:10" ht="13.5">
      <c r="A240" t="s">
        <v>129</v>
      </c>
      <c r="B240">
        <v>2</v>
      </c>
      <c r="C240" t="s">
        <v>132</v>
      </c>
      <c r="D240">
        <v>9</v>
      </c>
      <c r="E240" t="s">
        <v>42</v>
      </c>
      <c r="F240">
        <v>5</v>
      </c>
      <c r="G240" t="s">
        <v>48</v>
      </c>
      <c r="H240" s="1">
        <v>1658</v>
      </c>
      <c r="I240" s="1">
        <v>2219321</v>
      </c>
      <c r="J240" s="1">
        <v>303402.52</v>
      </c>
    </row>
    <row r="241" spans="1:10" ht="13.5">
      <c r="A241" t="s">
        <v>129</v>
      </c>
      <c r="B241">
        <v>2</v>
      </c>
      <c r="C241" t="s">
        <v>132</v>
      </c>
      <c r="D241">
        <v>12</v>
      </c>
      <c r="E241" t="s">
        <v>107</v>
      </c>
      <c r="F241">
        <v>3</v>
      </c>
      <c r="G241" t="s">
        <v>46</v>
      </c>
      <c r="H241" s="1">
        <v>8.833333</v>
      </c>
      <c r="I241" s="1">
        <v>19406</v>
      </c>
      <c r="J241" s="1">
        <v>2850.8005568000003</v>
      </c>
    </row>
    <row r="242" spans="1:10" ht="13.5">
      <c r="A242" t="s">
        <v>129</v>
      </c>
      <c r="B242">
        <v>2</v>
      </c>
      <c r="C242" t="s">
        <v>132</v>
      </c>
      <c r="D242">
        <v>10</v>
      </c>
      <c r="E242" t="s">
        <v>43</v>
      </c>
      <c r="F242">
        <v>9</v>
      </c>
      <c r="G242" t="s">
        <v>52</v>
      </c>
      <c r="H242" s="1">
        <v>589</v>
      </c>
      <c r="I242" s="1">
        <v>1604846</v>
      </c>
      <c r="J242" s="1">
        <v>210794</v>
      </c>
    </row>
    <row r="243" spans="1:10" ht="13.5">
      <c r="A243" t="s">
        <v>129</v>
      </c>
      <c r="B243">
        <v>3</v>
      </c>
      <c r="C243" t="s">
        <v>133</v>
      </c>
      <c r="D243">
        <v>1</v>
      </c>
      <c r="E243" t="s">
        <v>34</v>
      </c>
      <c r="F243">
        <v>1</v>
      </c>
      <c r="G243" t="s">
        <v>44</v>
      </c>
      <c r="H243" s="1">
        <v>9003.0416663</v>
      </c>
      <c r="I243" s="1">
        <v>10836668</v>
      </c>
      <c r="J243" s="1">
        <v>3765679.075287981</v>
      </c>
    </row>
    <row r="244" spans="1:10" ht="13.5">
      <c r="A244" t="s">
        <v>129</v>
      </c>
      <c r="B244">
        <v>3</v>
      </c>
      <c r="C244" t="s">
        <v>133</v>
      </c>
      <c r="D244">
        <v>1</v>
      </c>
      <c r="E244" t="s">
        <v>34</v>
      </c>
      <c r="F244">
        <v>2</v>
      </c>
      <c r="G244" t="s">
        <v>45</v>
      </c>
      <c r="H244" s="1">
        <v>0</v>
      </c>
      <c r="I244" s="1">
        <v>0</v>
      </c>
      <c r="J244" s="1">
        <v>0</v>
      </c>
    </row>
    <row r="245" spans="1:10" ht="13.5">
      <c r="A245" t="s">
        <v>129</v>
      </c>
      <c r="B245">
        <v>3</v>
      </c>
      <c r="C245" t="s">
        <v>133</v>
      </c>
      <c r="D245">
        <v>1</v>
      </c>
      <c r="E245" t="s">
        <v>34</v>
      </c>
      <c r="F245">
        <v>3</v>
      </c>
      <c r="G245" t="s">
        <v>46</v>
      </c>
      <c r="H245" s="1">
        <v>7.708333</v>
      </c>
      <c r="I245" s="1">
        <v>14620</v>
      </c>
      <c r="J245" s="1">
        <v>4310.8754458</v>
      </c>
    </row>
    <row r="246" spans="1:10" ht="13.5">
      <c r="A246" t="s">
        <v>129</v>
      </c>
      <c r="B246">
        <v>3</v>
      </c>
      <c r="C246" t="s">
        <v>133</v>
      </c>
      <c r="D246">
        <v>1</v>
      </c>
      <c r="E246" t="s">
        <v>34</v>
      </c>
      <c r="F246">
        <v>4</v>
      </c>
      <c r="G246" t="s">
        <v>47</v>
      </c>
      <c r="H246" s="1">
        <v>6528.5416694000005</v>
      </c>
      <c r="I246" s="1">
        <v>16183879</v>
      </c>
      <c r="J246" s="1">
        <v>6824542.425166451</v>
      </c>
    </row>
    <row r="247" spans="1:10" ht="13.5">
      <c r="A247" t="s">
        <v>129</v>
      </c>
      <c r="B247">
        <v>3</v>
      </c>
      <c r="C247" t="s">
        <v>133</v>
      </c>
      <c r="D247">
        <v>1</v>
      </c>
      <c r="E247" t="s">
        <v>34</v>
      </c>
      <c r="F247">
        <v>5</v>
      </c>
      <c r="G247" t="s">
        <v>48</v>
      </c>
      <c r="H247" s="1">
        <v>300.16666699999996</v>
      </c>
      <c r="I247" s="1">
        <v>538164</v>
      </c>
      <c r="J247" s="1">
        <v>164141.32458465002</v>
      </c>
    </row>
    <row r="248" spans="1:10" ht="13.5">
      <c r="A248" t="s">
        <v>129</v>
      </c>
      <c r="B248">
        <v>3</v>
      </c>
      <c r="C248" t="s">
        <v>133</v>
      </c>
      <c r="D248">
        <v>1</v>
      </c>
      <c r="E248" t="s">
        <v>34</v>
      </c>
      <c r="F248">
        <v>6</v>
      </c>
      <c r="G248" t="s">
        <v>49</v>
      </c>
      <c r="H248" s="1">
        <v>3509.5</v>
      </c>
      <c r="I248" s="1">
        <v>5027442</v>
      </c>
      <c r="J248" s="1">
        <v>1381423.95</v>
      </c>
    </row>
    <row r="249" spans="1:10" ht="13.5">
      <c r="A249" t="s">
        <v>129</v>
      </c>
      <c r="B249">
        <v>3</v>
      </c>
      <c r="C249" t="s">
        <v>133</v>
      </c>
      <c r="D249">
        <v>1</v>
      </c>
      <c r="E249" t="s">
        <v>34</v>
      </c>
      <c r="F249">
        <v>7</v>
      </c>
      <c r="G249" t="s">
        <v>50</v>
      </c>
      <c r="H249" s="1">
        <v>0</v>
      </c>
      <c r="I249" s="1">
        <v>0</v>
      </c>
      <c r="J249" s="1">
        <v>0</v>
      </c>
    </row>
    <row r="250" spans="1:10" ht="13.5">
      <c r="A250" t="s">
        <v>129</v>
      </c>
      <c r="B250">
        <v>3</v>
      </c>
      <c r="C250" t="s">
        <v>133</v>
      </c>
      <c r="D250">
        <v>1</v>
      </c>
      <c r="E250" t="s">
        <v>34</v>
      </c>
      <c r="F250">
        <v>8</v>
      </c>
      <c r="G250" t="s">
        <v>51</v>
      </c>
      <c r="H250" s="1">
        <v>581</v>
      </c>
      <c r="I250" s="1">
        <v>779381</v>
      </c>
      <c r="J250" s="1">
        <v>253343.6</v>
      </c>
    </row>
    <row r="251" spans="1:10" ht="13.5">
      <c r="A251" t="s">
        <v>129</v>
      </c>
      <c r="B251">
        <v>3</v>
      </c>
      <c r="C251" t="s">
        <v>133</v>
      </c>
      <c r="D251">
        <v>1</v>
      </c>
      <c r="E251" t="s">
        <v>34</v>
      </c>
      <c r="F251">
        <v>10</v>
      </c>
      <c r="G251" t="s">
        <v>53</v>
      </c>
      <c r="H251" s="1">
        <v>281</v>
      </c>
      <c r="I251" s="1">
        <v>608652</v>
      </c>
      <c r="J251" s="1">
        <v>290728.6</v>
      </c>
    </row>
    <row r="252" spans="1:10" ht="13.5">
      <c r="A252" t="s">
        <v>129</v>
      </c>
      <c r="B252">
        <v>3</v>
      </c>
      <c r="C252" t="s">
        <v>133</v>
      </c>
      <c r="D252">
        <v>2</v>
      </c>
      <c r="E252" t="s">
        <v>35</v>
      </c>
      <c r="F252">
        <v>4</v>
      </c>
      <c r="G252" t="s">
        <v>47</v>
      </c>
      <c r="H252" s="1">
        <v>1358.1249891999998</v>
      </c>
      <c r="I252" s="1">
        <v>3186827</v>
      </c>
      <c r="J252" s="1">
        <v>1325238.8106492357</v>
      </c>
    </row>
    <row r="253" spans="1:10" ht="13.5">
      <c r="A253" t="s">
        <v>129</v>
      </c>
      <c r="B253">
        <v>3</v>
      </c>
      <c r="C253" t="s">
        <v>133</v>
      </c>
      <c r="D253">
        <v>2</v>
      </c>
      <c r="E253" t="s">
        <v>35</v>
      </c>
      <c r="F253">
        <v>6</v>
      </c>
      <c r="G253" t="s">
        <v>49</v>
      </c>
      <c r="H253" s="1">
        <v>456.375</v>
      </c>
      <c r="I253" s="1">
        <v>627616</v>
      </c>
      <c r="J253" s="1">
        <v>176258.38749999998</v>
      </c>
    </row>
    <row r="254" spans="1:10" ht="13.5">
      <c r="A254" t="s">
        <v>129</v>
      </c>
      <c r="B254">
        <v>3</v>
      </c>
      <c r="C254" t="s">
        <v>133</v>
      </c>
      <c r="D254">
        <v>2</v>
      </c>
      <c r="E254" t="s">
        <v>35</v>
      </c>
      <c r="F254">
        <v>7</v>
      </c>
      <c r="G254" t="s">
        <v>50</v>
      </c>
      <c r="H254" s="1">
        <v>6</v>
      </c>
      <c r="I254" s="1">
        <v>5580</v>
      </c>
      <c r="J254" s="1">
        <v>17.840000000000202</v>
      </c>
    </row>
    <row r="255" spans="1:10" ht="13.5">
      <c r="A255" t="s">
        <v>129</v>
      </c>
      <c r="B255">
        <v>3</v>
      </c>
      <c r="C255" t="s">
        <v>133</v>
      </c>
      <c r="D255">
        <v>3</v>
      </c>
      <c r="E255" t="s">
        <v>36</v>
      </c>
      <c r="F255">
        <v>4</v>
      </c>
      <c r="G255" t="s">
        <v>47</v>
      </c>
      <c r="H255" s="1">
        <v>1681.3333215999999</v>
      </c>
      <c r="I255" s="1">
        <v>3841624</v>
      </c>
      <c r="J255" s="1">
        <v>1530145.8561294281</v>
      </c>
    </row>
    <row r="256" spans="1:10" ht="13.5">
      <c r="A256" t="s">
        <v>129</v>
      </c>
      <c r="B256">
        <v>3</v>
      </c>
      <c r="C256" t="s">
        <v>133</v>
      </c>
      <c r="D256">
        <v>3</v>
      </c>
      <c r="E256" t="s">
        <v>36</v>
      </c>
      <c r="F256">
        <v>5</v>
      </c>
      <c r="G256" t="s">
        <v>48</v>
      </c>
      <c r="H256" s="1">
        <v>0</v>
      </c>
      <c r="I256" s="1">
        <v>0</v>
      </c>
      <c r="J256" s="1">
        <v>0</v>
      </c>
    </row>
    <row r="257" spans="1:10" ht="13.5">
      <c r="A257" t="s">
        <v>129</v>
      </c>
      <c r="B257">
        <v>3</v>
      </c>
      <c r="C257" t="s">
        <v>133</v>
      </c>
      <c r="D257">
        <v>3</v>
      </c>
      <c r="E257" t="s">
        <v>36</v>
      </c>
      <c r="F257">
        <v>6</v>
      </c>
      <c r="G257" t="s">
        <v>49</v>
      </c>
      <c r="H257" s="1">
        <v>411.625</v>
      </c>
      <c r="I257" s="1">
        <v>563215</v>
      </c>
      <c r="J257" s="1">
        <v>155124.03749999998</v>
      </c>
    </row>
    <row r="258" spans="1:7" ht="13.5">
      <c r="A258" t="s">
        <v>129</v>
      </c>
      <c r="B258">
        <v>3</v>
      </c>
      <c r="C258" t="s">
        <v>133</v>
      </c>
      <c r="D258">
        <v>3</v>
      </c>
      <c r="E258" t="s">
        <v>36</v>
      </c>
      <c r="F258">
        <v>11</v>
      </c>
      <c r="G258" t="s">
        <v>110</v>
      </c>
    </row>
    <row r="259" spans="1:10" ht="13.5">
      <c r="A259" t="s">
        <v>129</v>
      </c>
      <c r="B259">
        <v>3</v>
      </c>
      <c r="C259" t="s">
        <v>133</v>
      </c>
      <c r="D259">
        <v>4</v>
      </c>
      <c r="E259" t="s">
        <v>37</v>
      </c>
      <c r="F259">
        <v>4</v>
      </c>
      <c r="G259" t="s">
        <v>47</v>
      </c>
      <c r="H259" s="1">
        <v>4805.1666453</v>
      </c>
      <c r="I259" s="1">
        <v>11499805</v>
      </c>
      <c r="J259" s="1">
        <v>4416939.779000073</v>
      </c>
    </row>
    <row r="260" spans="1:10" ht="13.5">
      <c r="A260" t="s">
        <v>129</v>
      </c>
      <c r="B260">
        <v>3</v>
      </c>
      <c r="C260" t="s">
        <v>133</v>
      </c>
      <c r="D260">
        <v>4</v>
      </c>
      <c r="E260" t="s">
        <v>37</v>
      </c>
      <c r="F260">
        <v>6</v>
      </c>
      <c r="G260" t="s">
        <v>49</v>
      </c>
      <c r="H260" s="1">
        <v>2682.5</v>
      </c>
      <c r="I260" s="1">
        <v>3943027</v>
      </c>
      <c r="J260" s="1">
        <v>1024034.5</v>
      </c>
    </row>
    <row r="261" spans="1:10" ht="13.5">
      <c r="A261" t="s">
        <v>129</v>
      </c>
      <c r="B261">
        <v>3</v>
      </c>
      <c r="C261" t="s">
        <v>133</v>
      </c>
      <c r="D261">
        <v>4</v>
      </c>
      <c r="E261" t="s">
        <v>37</v>
      </c>
      <c r="F261">
        <v>8</v>
      </c>
      <c r="G261" t="s">
        <v>51</v>
      </c>
      <c r="H261" s="1">
        <v>261</v>
      </c>
      <c r="I261" s="1">
        <v>353898</v>
      </c>
      <c r="J261" s="1">
        <v>114483.6</v>
      </c>
    </row>
    <row r="262" spans="1:10" ht="13.5">
      <c r="A262" t="s">
        <v>129</v>
      </c>
      <c r="B262">
        <v>3</v>
      </c>
      <c r="C262" t="s">
        <v>133</v>
      </c>
      <c r="D262">
        <v>4</v>
      </c>
      <c r="E262" t="s">
        <v>37</v>
      </c>
      <c r="F262">
        <v>9</v>
      </c>
      <c r="G262" t="s">
        <v>52</v>
      </c>
      <c r="H262" s="1">
        <v>67.3000131</v>
      </c>
      <c r="I262" s="1">
        <v>19587</v>
      </c>
      <c r="J262" s="1">
        <v>-76949.87187104</v>
      </c>
    </row>
    <row r="263" spans="1:10" ht="13.5">
      <c r="A263" t="s">
        <v>129</v>
      </c>
      <c r="B263">
        <v>3</v>
      </c>
      <c r="C263" t="s">
        <v>133</v>
      </c>
      <c r="D263">
        <v>4</v>
      </c>
      <c r="E263" t="s">
        <v>37</v>
      </c>
      <c r="F263">
        <v>10</v>
      </c>
      <c r="G263" t="s">
        <v>53</v>
      </c>
      <c r="H263" s="1">
        <v>56</v>
      </c>
      <c r="I263" s="1">
        <v>136963</v>
      </c>
      <c r="J263" s="1">
        <v>53948.6</v>
      </c>
    </row>
    <row r="264" spans="1:10" ht="13.5">
      <c r="A264" t="s">
        <v>129</v>
      </c>
      <c r="B264">
        <v>3</v>
      </c>
      <c r="C264" t="s">
        <v>133</v>
      </c>
      <c r="D264">
        <v>5</v>
      </c>
      <c r="E264" t="s">
        <v>38</v>
      </c>
      <c r="F264">
        <v>3</v>
      </c>
      <c r="G264" t="s">
        <v>46</v>
      </c>
      <c r="H264" s="1">
        <v>5374.249965199999</v>
      </c>
      <c r="I264" s="1">
        <v>12306086</v>
      </c>
      <c r="J264" s="1">
        <v>3972981.856436821</v>
      </c>
    </row>
    <row r="265" spans="1:10" ht="13.5">
      <c r="A265" t="s">
        <v>129</v>
      </c>
      <c r="B265">
        <v>3</v>
      </c>
      <c r="C265" t="s">
        <v>133</v>
      </c>
      <c r="D265">
        <v>5</v>
      </c>
      <c r="E265" t="s">
        <v>38</v>
      </c>
      <c r="F265">
        <v>4</v>
      </c>
      <c r="G265" t="s">
        <v>47</v>
      </c>
      <c r="H265" s="1">
        <v>448.5833319999999</v>
      </c>
      <c r="I265" s="1">
        <v>1027884</v>
      </c>
      <c r="J265" s="1">
        <v>211441.46909119995</v>
      </c>
    </row>
    <row r="266" spans="1:10" ht="13.5">
      <c r="A266" t="s">
        <v>129</v>
      </c>
      <c r="B266">
        <v>3</v>
      </c>
      <c r="C266" t="s">
        <v>133</v>
      </c>
      <c r="D266">
        <v>5</v>
      </c>
      <c r="E266" t="s">
        <v>38</v>
      </c>
      <c r="F266">
        <v>8</v>
      </c>
      <c r="G266" t="s">
        <v>51</v>
      </c>
      <c r="H266" s="1">
        <v>1336.8</v>
      </c>
      <c r="I266" s="1">
        <v>1931877</v>
      </c>
      <c r="J266" s="1">
        <v>292869.01330399996</v>
      </c>
    </row>
    <row r="267" spans="1:10" ht="13.5">
      <c r="A267" t="s">
        <v>129</v>
      </c>
      <c r="B267">
        <v>3</v>
      </c>
      <c r="C267" t="s">
        <v>133</v>
      </c>
      <c r="D267">
        <v>5</v>
      </c>
      <c r="E267" t="s">
        <v>38</v>
      </c>
      <c r="F267">
        <v>9</v>
      </c>
      <c r="G267" t="s">
        <v>52</v>
      </c>
      <c r="H267" s="1">
        <v>102257.06716489994</v>
      </c>
      <c r="I267" s="1">
        <v>271530337</v>
      </c>
      <c r="J267" s="1">
        <v>122297693.28481893</v>
      </c>
    </row>
    <row r="268" spans="1:10" ht="13.5">
      <c r="A268" t="s">
        <v>129</v>
      </c>
      <c r="B268">
        <v>3</v>
      </c>
      <c r="C268" t="s">
        <v>133</v>
      </c>
      <c r="D268">
        <v>5</v>
      </c>
      <c r="E268" t="s">
        <v>38</v>
      </c>
      <c r="F268">
        <v>10</v>
      </c>
      <c r="G268" t="s">
        <v>53</v>
      </c>
      <c r="H268" s="1">
        <v>9407.3000359</v>
      </c>
      <c r="I268" s="1">
        <v>25067357</v>
      </c>
      <c r="J268" s="1">
        <v>12567608.199333934</v>
      </c>
    </row>
    <row r="269" spans="1:10" ht="13.5">
      <c r="A269" t="s">
        <v>129</v>
      </c>
      <c r="B269">
        <v>3</v>
      </c>
      <c r="C269" t="s">
        <v>133</v>
      </c>
      <c r="D269">
        <v>6</v>
      </c>
      <c r="E269" t="s">
        <v>39</v>
      </c>
      <c r="F269">
        <v>4</v>
      </c>
      <c r="G269" t="s">
        <v>47</v>
      </c>
      <c r="H269" s="1">
        <v>7790.833610700002</v>
      </c>
      <c r="I269" s="1">
        <v>19155455</v>
      </c>
      <c r="J269" s="1">
        <v>7768716.171051767</v>
      </c>
    </row>
    <row r="270" spans="1:10" ht="13.5">
      <c r="A270" t="s">
        <v>129</v>
      </c>
      <c r="B270">
        <v>3</v>
      </c>
      <c r="C270" t="s">
        <v>133</v>
      </c>
      <c r="D270">
        <v>6</v>
      </c>
      <c r="E270" t="s">
        <v>39</v>
      </c>
      <c r="F270">
        <v>5</v>
      </c>
      <c r="G270" t="s">
        <v>48</v>
      </c>
      <c r="H270" s="1">
        <v>337.25</v>
      </c>
      <c r="I270" s="1">
        <v>597094</v>
      </c>
      <c r="J270" s="1">
        <v>184114.04</v>
      </c>
    </row>
    <row r="271" spans="1:10" ht="13.5">
      <c r="A271" t="s">
        <v>129</v>
      </c>
      <c r="B271">
        <v>3</v>
      </c>
      <c r="C271" t="s">
        <v>133</v>
      </c>
      <c r="D271">
        <v>6</v>
      </c>
      <c r="E271" t="s">
        <v>39</v>
      </c>
      <c r="F271">
        <v>6</v>
      </c>
      <c r="G271" t="s">
        <v>49</v>
      </c>
      <c r="H271" s="1">
        <v>-0.75</v>
      </c>
      <c r="I271" s="1">
        <v>-1026</v>
      </c>
      <c r="J271" s="1">
        <v>-280.95</v>
      </c>
    </row>
    <row r="272" spans="1:10" ht="13.5">
      <c r="A272" t="s">
        <v>129</v>
      </c>
      <c r="B272">
        <v>3</v>
      </c>
      <c r="C272" t="s">
        <v>133</v>
      </c>
      <c r="D272">
        <v>6</v>
      </c>
      <c r="E272" t="s">
        <v>39</v>
      </c>
      <c r="F272">
        <v>7</v>
      </c>
      <c r="G272" t="s">
        <v>50</v>
      </c>
      <c r="H272" s="1">
        <v>6755.499992999999</v>
      </c>
      <c r="I272" s="1">
        <v>6615021</v>
      </c>
      <c r="J272" s="1">
        <v>420767.47297779995</v>
      </c>
    </row>
    <row r="273" spans="1:10" ht="13.5">
      <c r="A273" t="s">
        <v>129</v>
      </c>
      <c r="B273">
        <v>3</v>
      </c>
      <c r="C273" t="s">
        <v>133</v>
      </c>
      <c r="D273">
        <v>6</v>
      </c>
      <c r="E273" t="s">
        <v>39</v>
      </c>
      <c r="F273">
        <v>8</v>
      </c>
      <c r="G273" t="s">
        <v>51</v>
      </c>
      <c r="H273" s="1">
        <v>217.5</v>
      </c>
      <c r="I273" s="1">
        <v>296760</v>
      </c>
      <c r="J273" s="1">
        <v>101575.5</v>
      </c>
    </row>
    <row r="274" spans="1:10" ht="13.5">
      <c r="A274" t="s">
        <v>129</v>
      </c>
      <c r="B274">
        <v>3</v>
      </c>
      <c r="C274" t="s">
        <v>133</v>
      </c>
      <c r="D274">
        <v>6</v>
      </c>
      <c r="E274" t="s">
        <v>39</v>
      </c>
      <c r="F274">
        <v>9</v>
      </c>
      <c r="G274" t="s">
        <v>52</v>
      </c>
      <c r="H274" s="1">
        <v>25.5833333</v>
      </c>
      <c r="I274" s="1">
        <v>84302</v>
      </c>
      <c r="J274" s="1">
        <v>23896.6668016</v>
      </c>
    </row>
    <row r="275" spans="1:10" ht="13.5">
      <c r="A275" t="s">
        <v>129</v>
      </c>
      <c r="B275">
        <v>3</v>
      </c>
      <c r="C275" t="s">
        <v>133</v>
      </c>
      <c r="D275">
        <v>6</v>
      </c>
      <c r="E275" t="s">
        <v>39</v>
      </c>
      <c r="F275">
        <v>12</v>
      </c>
      <c r="G275" t="s">
        <v>111</v>
      </c>
      <c r="H275" s="1">
        <v>35</v>
      </c>
      <c r="I275" s="1">
        <v>76764</v>
      </c>
      <c r="J275" s="1">
        <v>37585</v>
      </c>
    </row>
    <row r="276" spans="1:10" ht="13.5">
      <c r="A276" t="s">
        <v>129</v>
      </c>
      <c r="B276">
        <v>3</v>
      </c>
      <c r="C276" t="s">
        <v>133</v>
      </c>
      <c r="D276">
        <v>7</v>
      </c>
      <c r="E276" t="s">
        <v>40</v>
      </c>
      <c r="F276">
        <v>3</v>
      </c>
      <c r="G276" t="s">
        <v>46</v>
      </c>
      <c r="H276" s="1">
        <v>4191.1249652999995</v>
      </c>
      <c r="I276" s="1">
        <v>9403427</v>
      </c>
      <c r="J276" s="1">
        <v>3829649.0086840796</v>
      </c>
    </row>
    <row r="277" spans="1:10" ht="13.5">
      <c r="A277" t="s">
        <v>129</v>
      </c>
      <c r="B277">
        <v>3</v>
      </c>
      <c r="C277" t="s">
        <v>133</v>
      </c>
      <c r="D277">
        <v>7</v>
      </c>
      <c r="E277" t="s">
        <v>40</v>
      </c>
      <c r="F277">
        <v>4</v>
      </c>
      <c r="G277" t="s">
        <v>47</v>
      </c>
      <c r="H277" s="1">
        <v>3666.8333006999997</v>
      </c>
      <c r="I277" s="1">
        <v>8825714</v>
      </c>
      <c r="J277" s="1">
        <v>3497906.300720613</v>
      </c>
    </row>
    <row r="278" spans="1:10" ht="13.5">
      <c r="A278" t="s">
        <v>129</v>
      </c>
      <c r="B278">
        <v>3</v>
      </c>
      <c r="C278" t="s">
        <v>133</v>
      </c>
      <c r="D278">
        <v>7</v>
      </c>
      <c r="E278" t="s">
        <v>40</v>
      </c>
      <c r="F278">
        <v>5</v>
      </c>
      <c r="G278" t="s">
        <v>48</v>
      </c>
      <c r="H278" s="1">
        <v>283.83333300000004</v>
      </c>
      <c r="I278" s="1">
        <v>506321</v>
      </c>
      <c r="J278" s="1">
        <v>191859.82369952</v>
      </c>
    </row>
    <row r="279" spans="1:10" ht="13.5">
      <c r="A279" t="s">
        <v>129</v>
      </c>
      <c r="B279">
        <v>3</v>
      </c>
      <c r="C279" t="s">
        <v>133</v>
      </c>
      <c r="D279">
        <v>7</v>
      </c>
      <c r="E279" t="s">
        <v>40</v>
      </c>
      <c r="F279">
        <v>7</v>
      </c>
      <c r="G279" t="s">
        <v>50</v>
      </c>
      <c r="H279" s="1">
        <v>1703.4999990000001</v>
      </c>
      <c r="I279" s="1">
        <v>1899284</v>
      </c>
      <c r="J279" s="1">
        <v>466513.63917876984</v>
      </c>
    </row>
    <row r="280" spans="1:10" ht="13.5">
      <c r="A280" t="s">
        <v>129</v>
      </c>
      <c r="B280">
        <v>3</v>
      </c>
      <c r="C280" t="s">
        <v>133</v>
      </c>
      <c r="D280">
        <v>7</v>
      </c>
      <c r="E280" t="s">
        <v>40</v>
      </c>
      <c r="F280">
        <v>8</v>
      </c>
      <c r="G280" t="s">
        <v>51</v>
      </c>
      <c r="H280" s="1">
        <v>11</v>
      </c>
      <c r="I280" s="1">
        <v>16659</v>
      </c>
      <c r="J280" s="1">
        <v>7909.6</v>
      </c>
    </row>
    <row r="281" spans="1:10" ht="13.5">
      <c r="A281" t="s">
        <v>129</v>
      </c>
      <c r="B281">
        <v>3</v>
      </c>
      <c r="C281" t="s">
        <v>133</v>
      </c>
      <c r="D281">
        <v>8</v>
      </c>
      <c r="E281" t="s">
        <v>41</v>
      </c>
      <c r="F281">
        <v>3</v>
      </c>
      <c r="G281" t="s">
        <v>46</v>
      </c>
      <c r="H281" s="1">
        <v>14268.750300099999</v>
      </c>
      <c r="I281" s="1">
        <v>32278515</v>
      </c>
      <c r="J281" s="1">
        <v>13358134.971858159</v>
      </c>
    </row>
    <row r="282" spans="1:10" ht="13.5">
      <c r="A282" t="s">
        <v>129</v>
      </c>
      <c r="B282">
        <v>3</v>
      </c>
      <c r="C282" t="s">
        <v>133</v>
      </c>
      <c r="D282">
        <v>8</v>
      </c>
      <c r="E282" t="s">
        <v>41</v>
      </c>
      <c r="F282">
        <v>4</v>
      </c>
      <c r="G282" t="s">
        <v>47</v>
      </c>
      <c r="H282" s="1">
        <v>10851.041641100002</v>
      </c>
      <c r="I282" s="1">
        <v>26323876</v>
      </c>
      <c r="J282" s="1">
        <v>8678577.374667756</v>
      </c>
    </row>
    <row r="283" spans="1:10" ht="13.5">
      <c r="A283" t="s">
        <v>129</v>
      </c>
      <c r="B283">
        <v>3</v>
      </c>
      <c r="C283" t="s">
        <v>133</v>
      </c>
      <c r="D283">
        <v>8</v>
      </c>
      <c r="E283" t="s">
        <v>41</v>
      </c>
      <c r="F283">
        <v>5</v>
      </c>
      <c r="G283" t="s">
        <v>48</v>
      </c>
      <c r="H283" s="1">
        <v>542.4166598</v>
      </c>
      <c r="I283" s="1">
        <v>954163</v>
      </c>
      <c r="J283" s="1">
        <v>247168.95894487988</v>
      </c>
    </row>
    <row r="284" spans="1:10" ht="13.5">
      <c r="A284" t="s">
        <v>129</v>
      </c>
      <c r="B284">
        <v>3</v>
      </c>
      <c r="C284" t="s">
        <v>133</v>
      </c>
      <c r="D284">
        <v>8</v>
      </c>
      <c r="E284" t="s">
        <v>41</v>
      </c>
      <c r="F284">
        <v>7</v>
      </c>
      <c r="G284" t="s">
        <v>50</v>
      </c>
      <c r="H284" s="1">
        <v>3674.1666369999994</v>
      </c>
      <c r="I284" s="1">
        <v>3856945</v>
      </c>
      <c r="J284" s="1">
        <v>741181.1917501998</v>
      </c>
    </row>
    <row r="285" spans="1:10" ht="13.5">
      <c r="A285" t="s">
        <v>129</v>
      </c>
      <c r="B285">
        <v>3</v>
      </c>
      <c r="C285" t="s">
        <v>133</v>
      </c>
      <c r="D285">
        <v>8</v>
      </c>
      <c r="E285" t="s">
        <v>41</v>
      </c>
      <c r="F285">
        <v>8</v>
      </c>
      <c r="G285" t="s">
        <v>51</v>
      </c>
      <c r="H285" s="1">
        <v>229.033334</v>
      </c>
      <c r="I285" s="1">
        <v>337422</v>
      </c>
      <c r="J285" s="1">
        <v>145804.51944240002</v>
      </c>
    </row>
    <row r="286" spans="1:10" ht="13.5">
      <c r="A286" t="s">
        <v>129</v>
      </c>
      <c r="B286">
        <v>3</v>
      </c>
      <c r="C286" t="s">
        <v>133</v>
      </c>
      <c r="D286">
        <v>8</v>
      </c>
      <c r="E286" t="s">
        <v>41</v>
      </c>
      <c r="F286">
        <v>9</v>
      </c>
      <c r="G286" t="s">
        <v>52</v>
      </c>
      <c r="H286" s="1">
        <v>250.16666310000002</v>
      </c>
      <c r="I286" s="1">
        <v>669038</v>
      </c>
      <c r="J286" s="1">
        <v>316703.2716899599</v>
      </c>
    </row>
    <row r="287" spans="1:10" ht="13.5">
      <c r="A287" t="s">
        <v>129</v>
      </c>
      <c r="B287">
        <v>3</v>
      </c>
      <c r="C287" t="s">
        <v>133</v>
      </c>
      <c r="D287">
        <v>9</v>
      </c>
      <c r="E287" t="s">
        <v>42</v>
      </c>
      <c r="F287">
        <v>3</v>
      </c>
      <c r="G287" t="s">
        <v>46</v>
      </c>
      <c r="H287" s="1">
        <v>998.1249962999999</v>
      </c>
      <c r="I287" s="1">
        <v>2208407</v>
      </c>
      <c r="J287" s="1">
        <v>933941.5043267803</v>
      </c>
    </row>
    <row r="288" spans="1:10" ht="13.5">
      <c r="A288" t="s">
        <v>129</v>
      </c>
      <c r="B288">
        <v>3</v>
      </c>
      <c r="C288" t="s">
        <v>133</v>
      </c>
      <c r="D288">
        <v>9</v>
      </c>
      <c r="E288" t="s">
        <v>42</v>
      </c>
      <c r="F288">
        <v>4</v>
      </c>
      <c r="G288" t="s">
        <v>47</v>
      </c>
      <c r="H288" s="1">
        <v>677.625</v>
      </c>
      <c r="I288" s="1">
        <v>1564142</v>
      </c>
      <c r="J288" s="1">
        <v>583904.2416668</v>
      </c>
    </row>
    <row r="289" spans="1:10" ht="13.5">
      <c r="A289" t="s">
        <v>129</v>
      </c>
      <c r="B289">
        <v>3</v>
      </c>
      <c r="C289" t="s">
        <v>133</v>
      </c>
      <c r="D289">
        <v>9</v>
      </c>
      <c r="E289" t="s">
        <v>42</v>
      </c>
      <c r="F289">
        <v>5</v>
      </c>
      <c r="G289" t="s">
        <v>48</v>
      </c>
      <c r="H289" s="1">
        <v>1</v>
      </c>
      <c r="I289" s="1">
        <v>1920</v>
      </c>
      <c r="J289" s="1">
        <v>764.44</v>
      </c>
    </row>
    <row r="290" spans="1:10" ht="13.5">
      <c r="A290" t="s">
        <v>129</v>
      </c>
      <c r="B290">
        <v>3</v>
      </c>
      <c r="C290" t="s">
        <v>133</v>
      </c>
      <c r="D290">
        <v>9</v>
      </c>
      <c r="E290" t="s">
        <v>42</v>
      </c>
      <c r="F290">
        <v>7</v>
      </c>
      <c r="G290" t="s">
        <v>50</v>
      </c>
      <c r="H290" s="1">
        <v>375.833331</v>
      </c>
      <c r="I290" s="1">
        <v>392413</v>
      </c>
      <c r="J290" s="1">
        <v>95234.66045718997</v>
      </c>
    </row>
    <row r="291" spans="1:10" ht="13.5">
      <c r="A291" t="s">
        <v>129</v>
      </c>
      <c r="B291">
        <v>3</v>
      </c>
      <c r="C291" t="s">
        <v>133</v>
      </c>
      <c r="D291">
        <v>10</v>
      </c>
      <c r="E291" t="s">
        <v>43</v>
      </c>
      <c r="F291">
        <v>3</v>
      </c>
      <c r="G291" t="s">
        <v>46</v>
      </c>
      <c r="H291" s="1">
        <v>1909.7916611999995</v>
      </c>
      <c r="I291" s="1">
        <v>4673936</v>
      </c>
      <c r="J291" s="1">
        <v>1268039.7595770203</v>
      </c>
    </row>
    <row r="292" spans="1:10" ht="13.5">
      <c r="A292" t="s">
        <v>129</v>
      </c>
      <c r="B292">
        <v>3</v>
      </c>
      <c r="C292" t="s">
        <v>133</v>
      </c>
      <c r="D292">
        <v>10</v>
      </c>
      <c r="E292" t="s">
        <v>43</v>
      </c>
      <c r="F292">
        <v>5</v>
      </c>
      <c r="G292" t="s">
        <v>48</v>
      </c>
      <c r="H292" s="1">
        <v>-1.416667</v>
      </c>
      <c r="I292" s="1">
        <v>-4400</v>
      </c>
      <c r="J292" s="1">
        <v>-2062.03194989</v>
      </c>
    </row>
    <row r="293" spans="1:7" ht="13.5">
      <c r="A293" t="s">
        <v>129</v>
      </c>
      <c r="B293">
        <v>3</v>
      </c>
      <c r="C293" t="s">
        <v>133</v>
      </c>
      <c r="D293">
        <v>12</v>
      </c>
      <c r="E293" t="s">
        <v>107</v>
      </c>
      <c r="F293">
        <v>6</v>
      </c>
      <c r="G293" t="s">
        <v>49</v>
      </c>
    </row>
    <row r="294" spans="1:10" ht="13.5">
      <c r="A294" t="s">
        <v>129</v>
      </c>
      <c r="B294">
        <v>3</v>
      </c>
      <c r="C294" t="s">
        <v>133</v>
      </c>
      <c r="D294">
        <v>13</v>
      </c>
      <c r="E294" t="s">
        <v>108</v>
      </c>
      <c r="F294">
        <v>8</v>
      </c>
      <c r="G294" t="s">
        <v>51</v>
      </c>
      <c r="H294" s="1">
        <v>75.43333329999999</v>
      </c>
      <c r="I294" s="1">
        <v>96578</v>
      </c>
      <c r="J294" s="1">
        <v>16070.75336108</v>
      </c>
    </row>
    <row r="295" spans="1:10" ht="13.5">
      <c r="A295" t="s">
        <v>129</v>
      </c>
      <c r="B295">
        <v>3</v>
      </c>
      <c r="C295" t="s">
        <v>133</v>
      </c>
      <c r="D295">
        <v>10</v>
      </c>
      <c r="E295" t="s">
        <v>43</v>
      </c>
      <c r="F295">
        <v>9</v>
      </c>
      <c r="G295" t="s">
        <v>52</v>
      </c>
      <c r="H295" s="1">
        <v>160.54166659999999</v>
      </c>
      <c r="I295" s="1">
        <v>556541</v>
      </c>
      <c r="J295" s="1">
        <v>175309.866838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G2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00390625" defaultRowHeight="13.5"/>
  <cols>
    <col min="1" max="1" width="7.25390625" style="0" bestFit="1" customWidth="1"/>
    <col min="2" max="2" width="7.125" style="0" bestFit="1" customWidth="1"/>
    <col min="3" max="3" width="8.00390625" style="0" customWidth="1"/>
    <col min="4" max="4" width="7.375" style="0" customWidth="1"/>
    <col min="5" max="5" width="9.875" style="1" bestFit="1" customWidth="1"/>
    <col min="6" max="7" width="13.625" style="1" bestFit="1" customWidth="1"/>
  </cols>
  <sheetData>
    <row r="1" spans="1:7" ht="13.5">
      <c r="A1" t="s">
        <v>86</v>
      </c>
      <c r="B1" t="s">
        <v>104</v>
      </c>
      <c r="C1" t="s">
        <v>31</v>
      </c>
      <c r="D1" t="s">
        <v>112</v>
      </c>
      <c r="E1" s="49" t="s">
        <v>10</v>
      </c>
      <c r="F1" s="49" t="s">
        <v>15</v>
      </c>
      <c r="G1" s="49" t="s">
        <v>56</v>
      </c>
    </row>
    <row r="2" spans="1:7" ht="13.5">
      <c r="A2" t="s">
        <v>54</v>
      </c>
      <c r="B2">
        <v>1</v>
      </c>
      <c r="C2">
        <v>1</v>
      </c>
      <c r="D2">
        <v>1</v>
      </c>
      <c r="E2" s="1">
        <v>156</v>
      </c>
      <c r="F2" s="1">
        <v>192576</v>
      </c>
      <c r="G2" s="1">
        <v>70053.6</v>
      </c>
    </row>
    <row r="3" spans="1:7" ht="13.5">
      <c r="A3" t="s">
        <v>54</v>
      </c>
      <c r="B3">
        <v>1</v>
      </c>
      <c r="C3">
        <v>1</v>
      </c>
      <c r="D3">
        <v>2</v>
      </c>
      <c r="E3" s="1">
        <v>287</v>
      </c>
      <c r="F3" s="1">
        <v>287376</v>
      </c>
      <c r="G3" s="1">
        <v>-124870.8</v>
      </c>
    </row>
    <row r="4" spans="1:4" ht="13.5">
      <c r="A4" t="s">
        <v>54</v>
      </c>
      <c r="B4">
        <v>1</v>
      </c>
      <c r="C4">
        <v>1</v>
      </c>
      <c r="D4">
        <v>3</v>
      </c>
    </row>
    <row r="5" spans="1:7" ht="13.5">
      <c r="A5" t="s">
        <v>54</v>
      </c>
      <c r="B5">
        <v>1</v>
      </c>
      <c r="C5">
        <v>1</v>
      </c>
      <c r="D5">
        <v>4</v>
      </c>
      <c r="E5" s="1">
        <v>9351.250033</v>
      </c>
      <c r="F5" s="1">
        <v>19165676</v>
      </c>
      <c r="G5" s="1">
        <v>5873622.178093141</v>
      </c>
    </row>
    <row r="6" spans="1:7" ht="13.5">
      <c r="A6" t="s">
        <v>54</v>
      </c>
      <c r="B6">
        <v>1</v>
      </c>
      <c r="C6">
        <v>1</v>
      </c>
      <c r="D6">
        <v>5</v>
      </c>
      <c r="E6" s="1">
        <v>113.333337</v>
      </c>
      <c r="F6" s="1">
        <v>192316</v>
      </c>
      <c r="G6" s="1">
        <v>51096.99543114999</v>
      </c>
    </row>
    <row r="7" spans="1:7" ht="13.5">
      <c r="A7" t="s">
        <v>54</v>
      </c>
      <c r="B7">
        <v>1</v>
      </c>
      <c r="C7">
        <v>1</v>
      </c>
      <c r="D7">
        <v>6</v>
      </c>
      <c r="E7" s="1">
        <v>25211.5</v>
      </c>
      <c r="F7" s="1">
        <v>30985138</v>
      </c>
      <c r="G7" s="1">
        <v>6219123.649999998</v>
      </c>
    </row>
    <row r="8" spans="1:4" ht="13.5">
      <c r="A8" t="s">
        <v>54</v>
      </c>
      <c r="B8">
        <v>1</v>
      </c>
      <c r="C8">
        <v>1</v>
      </c>
      <c r="D8">
        <v>7</v>
      </c>
    </row>
    <row r="9" spans="1:7" ht="13.5">
      <c r="A9" t="s">
        <v>54</v>
      </c>
      <c r="B9">
        <v>1</v>
      </c>
      <c r="C9">
        <v>1</v>
      </c>
      <c r="D9">
        <v>8</v>
      </c>
      <c r="E9" s="1">
        <v>2639</v>
      </c>
      <c r="F9" s="1">
        <v>3283965</v>
      </c>
      <c r="G9" s="1">
        <v>894614.4</v>
      </c>
    </row>
    <row r="10" spans="1:7" ht="13.5">
      <c r="A10" t="s">
        <v>54</v>
      </c>
      <c r="B10">
        <v>1</v>
      </c>
      <c r="C10">
        <v>1</v>
      </c>
      <c r="D10">
        <v>10</v>
      </c>
      <c r="E10" s="1">
        <v>126</v>
      </c>
      <c r="F10" s="1">
        <v>169440</v>
      </c>
      <c r="G10" s="1">
        <v>26883.6</v>
      </c>
    </row>
    <row r="11" spans="1:7" ht="13.5">
      <c r="A11" t="s">
        <v>54</v>
      </c>
      <c r="B11">
        <v>1</v>
      </c>
      <c r="C11">
        <v>2</v>
      </c>
      <c r="D11">
        <v>4</v>
      </c>
      <c r="E11" s="1">
        <v>5103.5833337</v>
      </c>
      <c r="F11" s="1">
        <v>10473932</v>
      </c>
      <c r="G11" s="1">
        <v>3500293.6611656453</v>
      </c>
    </row>
    <row r="12" spans="1:7" ht="13.5">
      <c r="A12" t="s">
        <v>54</v>
      </c>
      <c r="B12">
        <v>1</v>
      </c>
      <c r="C12">
        <v>2</v>
      </c>
      <c r="D12">
        <v>6</v>
      </c>
      <c r="E12" s="1">
        <v>8868.25</v>
      </c>
      <c r="F12" s="1">
        <v>11226434</v>
      </c>
      <c r="G12" s="1">
        <v>2973383.8249999997</v>
      </c>
    </row>
    <row r="13" spans="1:4" ht="13.5">
      <c r="A13" t="s">
        <v>54</v>
      </c>
      <c r="B13">
        <v>1</v>
      </c>
      <c r="C13">
        <v>2</v>
      </c>
      <c r="D13">
        <v>7</v>
      </c>
    </row>
    <row r="14" spans="1:4" ht="13.5">
      <c r="A14" t="s">
        <v>54</v>
      </c>
      <c r="B14">
        <v>1</v>
      </c>
      <c r="C14">
        <v>2</v>
      </c>
      <c r="D14">
        <v>8</v>
      </c>
    </row>
    <row r="15" spans="1:4" ht="13.5">
      <c r="A15" t="s">
        <v>54</v>
      </c>
      <c r="B15">
        <v>1</v>
      </c>
      <c r="C15">
        <v>2</v>
      </c>
      <c r="D15">
        <v>10</v>
      </c>
    </row>
    <row r="16" spans="1:7" ht="13.5">
      <c r="A16" t="s">
        <v>54</v>
      </c>
      <c r="B16">
        <v>1</v>
      </c>
      <c r="C16">
        <v>3</v>
      </c>
      <c r="D16">
        <v>3</v>
      </c>
      <c r="E16" s="1">
        <v>30</v>
      </c>
      <c r="F16" s="1">
        <v>32400</v>
      </c>
      <c r="G16" s="1">
        <v>-6402</v>
      </c>
    </row>
    <row r="17" spans="1:7" ht="13.5">
      <c r="A17" t="s">
        <v>54</v>
      </c>
      <c r="B17">
        <v>1</v>
      </c>
      <c r="C17">
        <v>3</v>
      </c>
      <c r="D17">
        <v>4</v>
      </c>
      <c r="E17" s="1">
        <v>3086.4583371</v>
      </c>
      <c r="F17" s="1">
        <v>6473502</v>
      </c>
      <c r="G17" s="1">
        <v>2274622.349042418</v>
      </c>
    </row>
    <row r="18" spans="1:7" ht="13.5">
      <c r="A18" t="s">
        <v>54</v>
      </c>
      <c r="B18">
        <v>1</v>
      </c>
      <c r="C18">
        <v>3</v>
      </c>
      <c r="D18">
        <v>6</v>
      </c>
      <c r="E18" s="1">
        <v>6028.625</v>
      </c>
      <c r="F18" s="1">
        <v>7926970</v>
      </c>
      <c r="G18" s="1">
        <v>2400034.6124999993</v>
      </c>
    </row>
    <row r="19" spans="1:7" ht="13.5">
      <c r="A19" t="s">
        <v>54</v>
      </c>
      <c r="B19">
        <v>1</v>
      </c>
      <c r="C19">
        <v>3</v>
      </c>
      <c r="D19">
        <v>10</v>
      </c>
      <c r="E19" s="1">
        <v>-10</v>
      </c>
      <c r="F19" s="1">
        <v>-12000</v>
      </c>
      <c r="G19" s="1">
        <v>-1076</v>
      </c>
    </row>
    <row r="20" spans="1:7" ht="13.5">
      <c r="A20" t="s">
        <v>54</v>
      </c>
      <c r="B20">
        <v>1</v>
      </c>
      <c r="C20">
        <v>4</v>
      </c>
      <c r="D20">
        <v>4</v>
      </c>
      <c r="E20" s="1">
        <v>11521.5000067</v>
      </c>
      <c r="F20" s="1">
        <v>22440625</v>
      </c>
      <c r="G20" s="1">
        <v>5545998.210246384</v>
      </c>
    </row>
    <row r="21" spans="1:7" ht="13.5">
      <c r="A21" t="s">
        <v>54</v>
      </c>
      <c r="B21">
        <v>1</v>
      </c>
      <c r="C21">
        <v>4</v>
      </c>
      <c r="D21">
        <v>6</v>
      </c>
      <c r="E21" s="1">
        <v>30702.875</v>
      </c>
      <c r="F21" s="1">
        <v>38210228</v>
      </c>
      <c r="G21" s="1">
        <v>6894669.662499999</v>
      </c>
    </row>
    <row r="22" spans="1:7" ht="13.5">
      <c r="A22" t="s">
        <v>54</v>
      </c>
      <c r="B22">
        <v>1</v>
      </c>
      <c r="C22">
        <v>4</v>
      </c>
      <c r="D22">
        <v>8</v>
      </c>
      <c r="E22" s="1">
        <v>2043.0666663</v>
      </c>
      <c r="F22" s="1">
        <v>2539538</v>
      </c>
      <c r="G22" s="1">
        <v>668884.10700488</v>
      </c>
    </row>
    <row r="23" spans="1:4" ht="13.5">
      <c r="A23" t="s">
        <v>54</v>
      </c>
      <c r="B23">
        <v>1</v>
      </c>
      <c r="C23">
        <v>4</v>
      </c>
      <c r="D23">
        <v>9</v>
      </c>
    </row>
    <row r="24" spans="1:7" ht="13.5">
      <c r="A24" t="s">
        <v>54</v>
      </c>
      <c r="B24">
        <v>1</v>
      </c>
      <c r="C24">
        <v>4</v>
      </c>
      <c r="D24">
        <v>10</v>
      </c>
      <c r="E24" s="1">
        <v>1121</v>
      </c>
      <c r="F24" s="1">
        <v>1244767</v>
      </c>
      <c r="G24" s="1">
        <v>-36897.40000000008</v>
      </c>
    </row>
    <row r="25" spans="1:7" ht="13.5">
      <c r="A25" t="s">
        <v>54</v>
      </c>
      <c r="B25">
        <v>1</v>
      </c>
      <c r="C25">
        <v>5</v>
      </c>
      <c r="D25">
        <v>3</v>
      </c>
      <c r="E25" s="1">
        <v>3041.5833267</v>
      </c>
      <c r="F25" s="1">
        <v>6983544</v>
      </c>
      <c r="G25" s="1">
        <v>2205891.2511539203</v>
      </c>
    </row>
    <row r="26" spans="1:7" ht="13.5">
      <c r="A26" t="s">
        <v>54</v>
      </c>
      <c r="B26">
        <v>1</v>
      </c>
      <c r="C26">
        <v>5</v>
      </c>
      <c r="D26">
        <v>4</v>
      </c>
      <c r="E26" s="1">
        <v>1231.7916667</v>
      </c>
      <c r="F26" s="1">
        <v>2654187</v>
      </c>
      <c r="G26" s="1">
        <v>470970.32493852</v>
      </c>
    </row>
    <row r="27" spans="1:7" ht="13.5">
      <c r="A27" t="s">
        <v>54</v>
      </c>
      <c r="B27">
        <v>1</v>
      </c>
      <c r="C27">
        <v>5</v>
      </c>
      <c r="D27">
        <v>8</v>
      </c>
      <c r="E27" s="1">
        <v>10277.100003</v>
      </c>
      <c r="F27" s="1">
        <v>13886494</v>
      </c>
      <c r="G27" s="1">
        <v>1367354.6865107995</v>
      </c>
    </row>
    <row r="28" spans="1:7" ht="13.5">
      <c r="A28" t="s">
        <v>54</v>
      </c>
      <c r="B28">
        <v>1</v>
      </c>
      <c r="C28">
        <v>5</v>
      </c>
      <c r="D28">
        <v>9</v>
      </c>
      <c r="E28" s="1">
        <v>53252.466852599995</v>
      </c>
      <c r="F28" s="1">
        <v>118803639</v>
      </c>
      <c r="G28" s="1">
        <v>39709117.83113145</v>
      </c>
    </row>
    <row r="29" spans="1:7" ht="13.5">
      <c r="A29" t="s">
        <v>54</v>
      </c>
      <c r="B29">
        <v>1</v>
      </c>
      <c r="C29">
        <v>5</v>
      </c>
      <c r="D29">
        <v>10</v>
      </c>
      <c r="E29" s="1">
        <v>7563.533297</v>
      </c>
      <c r="F29" s="1">
        <v>16721665</v>
      </c>
      <c r="G29" s="1">
        <v>6144192.1016562</v>
      </c>
    </row>
    <row r="30" spans="1:7" ht="13.5">
      <c r="A30" t="s">
        <v>54</v>
      </c>
      <c r="B30">
        <v>1</v>
      </c>
      <c r="C30">
        <v>6</v>
      </c>
      <c r="D30">
        <v>4</v>
      </c>
      <c r="E30" s="1">
        <v>14886.5416553</v>
      </c>
      <c r="F30" s="1">
        <v>29898751</v>
      </c>
      <c r="G30" s="1">
        <v>7878045.778303581</v>
      </c>
    </row>
    <row r="31" spans="1:7" ht="13.5">
      <c r="A31" t="s">
        <v>54</v>
      </c>
      <c r="B31">
        <v>1</v>
      </c>
      <c r="C31">
        <v>6</v>
      </c>
      <c r="D31">
        <v>5</v>
      </c>
      <c r="E31" s="1">
        <v>717.8333321</v>
      </c>
      <c r="F31" s="1">
        <v>1142897</v>
      </c>
      <c r="G31" s="1">
        <v>239060.43492586</v>
      </c>
    </row>
    <row r="32" spans="1:7" ht="13.5">
      <c r="A32" t="s">
        <v>54</v>
      </c>
      <c r="B32">
        <v>1</v>
      </c>
      <c r="C32">
        <v>6</v>
      </c>
      <c r="D32">
        <v>6</v>
      </c>
      <c r="E32" s="1">
        <v>36.875</v>
      </c>
      <c r="F32" s="1">
        <v>48693</v>
      </c>
      <c r="G32" s="1">
        <v>11766.374999999996</v>
      </c>
    </row>
    <row r="33" spans="1:7" ht="13.5">
      <c r="A33" t="s">
        <v>54</v>
      </c>
      <c r="B33">
        <v>1</v>
      </c>
      <c r="C33">
        <v>6</v>
      </c>
      <c r="D33">
        <v>7</v>
      </c>
      <c r="E33" s="1">
        <v>76012.16662199999</v>
      </c>
      <c r="F33" s="1">
        <v>68927489</v>
      </c>
      <c r="G33" s="1">
        <v>6253054.837198198</v>
      </c>
    </row>
    <row r="34" spans="1:7" ht="13.5">
      <c r="A34" t="s">
        <v>54</v>
      </c>
      <c r="B34">
        <v>1</v>
      </c>
      <c r="C34">
        <v>6</v>
      </c>
      <c r="D34">
        <v>8</v>
      </c>
      <c r="E34" s="1">
        <v>360.766667</v>
      </c>
      <c r="F34" s="1">
        <v>444675</v>
      </c>
      <c r="G34" s="1">
        <v>120562.2263672</v>
      </c>
    </row>
    <row r="35" spans="1:4" ht="13.5">
      <c r="A35" t="s">
        <v>54</v>
      </c>
      <c r="B35">
        <v>1</v>
      </c>
      <c r="C35">
        <v>6</v>
      </c>
      <c r="D35">
        <v>9</v>
      </c>
    </row>
    <row r="36" spans="1:7" ht="13.5">
      <c r="A36" t="s">
        <v>54</v>
      </c>
      <c r="B36">
        <v>1</v>
      </c>
      <c r="C36">
        <v>6</v>
      </c>
      <c r="D36">
        <v>10</v>
      </c>
      <c r="E36" s="1">
        <v>18</v>
      </c>
      <c r="F36" s="1">
        <v>22800</v>
      </c>
      <c r="G36" s="1">
        <v>2650.8</v>
      </c>
    </row>
    <row r="37" spans="1:7" ht="13.5">
      <c r="A37" t="s">
        <v>54</v>
      </c>
      <c r="B37">
        <v>1</v>
      </c>
      <c r="C37">
        <v>7</v>
      </c>
      <c r="D37">
        <v>3</v>
      </c>
      <c r="E37" s="1">
        <v>2207.333334</v>
      </c>
      <c r="F37" s="1">
        <v>5134752</v>
      </c>
      <c r="G37" s="1">
        <v>1953051.0656924</v>
      </c>
    </row>
    <row r="38" spans="1:7" ht="13.5">
      <c r="A38" t="s">
        <v>54</v>
      </c>
      <c r="B38">
        <v>1</v>
      </c>
      <c r="C38">
        <v>7</v>
      </c>
      <c r="D38">
        <v>4</v>
      </c>
      <c r="E38" s="1">
        <v>9687.208333</v>
      </c>
      <c r="F38" s="1">
        <v>17798129</v>
      </c>
      <c r="G38" s="1">
        <v>3663328.036326659</v>
      </c>
    </row>
    <row r="39" spans="1:7" ht="13.5">
      <c r="A39" t="s">
        <v>54</v>
      </c>
      <c r="B39">
        <v>1</v>
      </c>
      <c r="C39">
        <v>7</v>
      </c>
      <c r="D39">
        <v>5</v>
      </c>
      <c r="E39" s="1">
        <v>468</v>
      </c>
      <c r="F39" s="1">
        <v>786796</v>
      </c>
      <c r="G39" s="1">
        <v>272669.92</v>
      </c>
    </row>
    <row r="40" spans="1:7" ht="13.5">
      <c r="A40" t="s">
        <v>54</v>
      </c>
      <c r="B40">
        <v>1</v>
      </c>
      <c r="C40">
        <v>7</v>
      </c>
      <c r="D40">
        <v>7</v>
      </c>
      <c r="E40" s="1">
        <v>23533</v>
      </c>
      <c r="F40" s="1">
        <v>21968812</v>
      </c>
      <c r="G40" s="1">
        <v>3529717.59</v>
      </c>
    </row>
    <row r="41" spans="1:7" ht="13.5">
      <c r="A41" t="s">
        <v>54</v>
      </c>
      <c r="B41">
        <v>1</v>
      </c>
      <c r="C41">
        <v>7</v>
      </c>
      <c r="D41">
        <v>8</v>
      </c>
      <c r="E41" s="1">
        <v>89</v>
      </c>
      <c r="F41" s="1">
        <v>112950</v>
      </c>
      <c r="G41" s="1">
        <v>42159.4</v>
      </c>
    </row>
    <row r="42" spans="1:7" ht="13.5">
      <c r="A42" t="s">
        <v>54</v>
      </c>
      <c r="B42">
        <v>1</v>
      </c>
      <c r="C42">
        <v>7</v>
      </c>
      <c r="D42">
        <v>10</v>
      </c>
      <c r="E42" s="1">
        <v>13</v>
      </c>
      <c r="F42" s="1">
        <v>18720</v>
      </c>
      <c r="G42" s="1">
        <v>4661.8</v>
      </c>
    </row>
    <row r="43" spans="1:7" ht="13.5">
      <c r="A43" t="s">
        <v>54</v>
      </c>
      <c r="B43">
        <v>1</v>
      </c>
      <c r="C43">
        <v>8</v>
      </c>
      <c r="D43">
        <v>3</v>
      </c>
      <c r="E43" s="1">
        <v>3354.208337</v>
      </c>
      <c r="F43" s="1">
        <v>8026674</v>
      </c>
      <c r="G43" s="1">
        <v>3211427.353039199</v>
      </c>
    </row>
    <row r="44" spans="1:7" ht="13.5">
      <c r="A44" t="s">
        <v>54</v>
      </c>
      <c r="B44">
        <v>1</v>
      </c>
      <c r="C44">
        <v>8</v>
      </c>
      <c r="D44">
        <v>4</v>
      </c>
      <c r="E44" s="1">
        <v>7588.7916556</v>
      </c>
      <c r="F44" s="1">
        <v>15287197</v>
      </c>
      <c r="G44" s="1">
        <v>3071162.1679609595</v>
      </c>
    </row>
    <row r="45" spans="1:7" ht="13.5">
      <c r="A45" t="s">
        <v>54</v>
      </c>
      <c r="B45">
        <v>1</v>
      </c>
      <c r="C45">
        <v>8</v>
      </c>
      <c r="D45">
        <v>5</v>
      </c>
      <c r="E45" s="1">
        <v>551.166667</v>
      </c>
      <c r="F45" s="1">
        <v>932180</v>
      </c>
      <c r="G45" s="1">
        <v>206073.03289420003</v>
      </c>
    </row>
    <row r="46" spans="1:7" ht="13.5">
      <c r="A46" t="s">
        <v>54</v>
      </c>
      <c r="B46">
        <v>1</v>
      </c>
      <c r="C46">
        <v>8</v>
      </c>
      <c r="D46">
        <v>7</v>
      </c>
      <c r="E46" s="1">
        <v>32377.33335</v>
      </c>
      <c r="F46" s="1">
        <v>28615643</v>
      </c>
      <c r="G46" s="1">
        <v>2749477.222184996</v>
      </c>
    </row>
    <row r="47" spans="1:7" ht="13.5">
      <c r="A47" t="s">
        <v>54</v>
      </c>
      <c r="B47">
        <v>1</v>
      </c>
      <c r="C47">
        <v>8</v>
      </c>
      <c r="D47">
        <v>8</v>
      </c>
      <c r="E47" s="1">
        <v>474</v>
      </c>
      <c r="F47" s="1">
        <v>586110</v>
      </c>
      <c r="G47" s="1">
        <v>186812.4</v>
      </c>
    </row>
    <row r="48" spans="1:7" ht="13.5">
      <c r="A48" t="s">
        <v>54</v>
      </c>
      <c r="B48">
        <v>1</v>
      </c>
      <c r="C48">
        <v>8</v>
      </c>
      <c r="D48">
        <v>9</v>
      </c>
      <c r="E48" s="1">
        <v>18</v>
      </c>
      <c r="F48" s="1">
        <v>49356</v>
      </c>
      <c r="G48" s="1">
        <v>24004.8</v>
      </c>
    </row>
    <row r="49" spans="1:7" ht="13.5">
      <c r="A49" t="s">
        <v>54</v>
      </c>
      <c r="B49">
        <v>1</v>
      </c>
      <c r="C49">
        <v>9</v>
      </c>
      <c r="D49">
        <v>3</v>
      </c>
      <c r="E49" s="1">
        <v>737</v>
      </c>
      <c r="F49" s="1">
        <v>1748680</v>
      </c>
      <c r="G49" s="1">
        <v>747025.2</v>
      </c>
    </row>
    <row r="50" spans="1:7" ht="13.5">
      <c r="A50" t="s">
        <v>54</v>
      </c>
      <c r="B50">
        <v>1</v>
      </c>
      <c r="C50">
        <v>9</v>
      </c>
      <c r="D50">
        <v>4</v>
      </c>
      <c r="E50" s="1">
        <v>3262.58333</v>
      </c>
      <c r="F50" s="1">
        <v>6856748</v>
      </c>
      <c r="G50" s="1">
        <v>2186766.2214379995</v>
      </c>
    </row>
    <row r="51" spans="1:7" ht="13.5">
      <c r="A51" t="s">
        <v>54</v>
      </c>
      <c r="B51">
        <v>1</v>
      </c>
      <c r="C51">
        <v>9</v>
      </c>
      <c r="D51">
        <v>5</v>
      </c>
      <c r="E51" s="1">
        <v>43</v>
      </c>
      <c r="F51" s="1">
        <v>72624</v>
      </c>
      <c r="G51" s="1">
        <v>22934.92</v>
      </c>
    </row>
    <row r="52" spans="1:7" ht="13.5">
      <c r="A52" t="s">
        <v>54</v>
      </c>
      <c r="B52">
        <v>1</v>
      </c>
      <c r="C52">
        <v>9</v>
      </c>
      <c r="D52">
        <v>7</v>
      </c>
      <c r="E52" s="1">
        <v>9755.833333</v>
      </c>
      <c r="F52" s="1">
        <v>9583870</v>
      </c>
      <c r="G52" s="1">
        <v>2672547.85856817</v>
      </c>
    </row>
    <row r="53" spans="1:7" ht="13.5">
      <c r="A53" t="s">
        <v>54</v>
      </c>
      <c r="B53">
        <v>1</v>
      </c>
      <c r="C53">
        <v>10</v>
      </c>
      <c r="D53">
        <v>3</v>
      </c>
      <c r="E53" s="1">
        <v>1735.5</v>
      </c>
      <c r="F53" s="1">
        <v>3627146</v>
      </c>
      <c r="G53" s="1">
        <v>668775.0500387</v>
      </c>
    </row>
    <row r="54" spans="1:7" ht="13.5">
      <c r="A54" t="s">
        <v>54</v>
      </c>
      <c r="B54">
        <v>1</v>
      </c>
      <c r="C54">
        <v>12</v>
      </c>
      <c r="D54">
        <v>4</v>
      </c>
      <c r="E54" s="1">
        <v>343</v>
      </c>
      <c r="F54" s="1">
        <v>451080</v>
      </c>
      <c r="G54" s="1">
        <v>-180863.2</v>
      </c>
    </row>
    <row r="55" spans="1:7" ht="13.5">
      <c r="A55" t="s">
        <v>54</v>
      </c>
      <c r="B55">
        <v>1</v>
      </c>
      <c r="C55">
        <v>10</v>
      </c>
      <c r="D55">
        <v>5</v>
      </c>
      <c r="E55" s="1">
        <v>1213</v>
      </c>
      <c r="F55" s="1">
        <v>2791891</v>
      </c>
      <c r="G55" s="1">
        <v>830977.71</v>
      </c>
    </row>
    <row r="56" spans="1:7" ht="13.5">
      <c r="A56" t="s">
        <v>54</v>
      </c>
      <c r="B56">
        <v>1</v>
      </c>
      <c r="C56">
        <v>10</v>
      </c>
      <c r="D56">
        <v>8</v>
      </c>
      <c r="E56" s="1">
        <v>605.2666667000001</v>
      </c>
      <c r="F56" s="1">
        <v>754852</v>
      </c>
      <c r="G56" s="1">
        <v>108182.69329791999</v>
      </c>
    </row>
    <row r="57" spans="1:7" ht="13.5">
      <c r="A57" t="s">
        <v>54</v>
      </c>
      <c r="B57">
        <v>1</v>
      </c>
      <c r="C57">
        <v>11</v>
      </c>
      <c r="D57">
        <v>9</v>
      </c>
      <c r="E57" s="1">
        <v>212.0833337</v>
      </c>
      <c r="F57" s="1">
        <v>751346</v>
      </c>
      <c r="G57" s="1">
        <v>248969.6991376</v>
      </c>
    </row>
    <row r="58" spans="1:7" ht="13.5">
      <c r="A58" t="s">
        <v>54</v>
      </c>
      <c r="B58">
        <v>2</v>
      </c>
      <c r="C58">
        <v>1</v>
      </c>
      <c r="D58">
        <v>1</v>
      </c>
      <c r="E58" s="1">
        <v>2</v>
      </c>
      <c r="F58" s="1">
        <v>2354</v>
      </c>
      <c r="G58" s="1">
        <v>997.2</v>
      </c>
    </row>
    <row r="59" spans="1:7" ht="13.5">
      <c r="A59" t="s">
        <v>54</v>
      </c>
      <c r="B59">
        <v>2</v>
      </c>
      <c r="C59">
        <v>1</v>
      </c>
      <c r="D59">
        <v>2</v>
      </c>
      <c r="E59" s="1">
        <v>15</v>
      </c>
      <c r="F59" s="1">
        <v>22635</v>
      </c>
      <c r="G59" s="1">
        <v>2694</v>
      </c>
    </row>
    <row r="60" spans="1:7" ht="13.5">
      <c r="A60" t="s">
        <v>54</v>
      </c>
      <c r="B60">
        <v>2</v>
      </c>
      <c r="C60">
        <v>1</v>
      </c>
      <c r="D60">
        <v>3</v>
      </c>
      <c r="E60" s="1">
        <v>2195.95833</v>
      </c>
      <c r="F60" s="1">
        <v>3680657</v>
      </c>
      <c r="G60" s="1">
        <v>1022944.9956979996</v>
      </c>
    </row>
    <row r="61" spans="1:7" ht="13.5">
      <c r="A61" t="s">
        <v>54</v>
      </c>
      <c r="B61">
        <v>2</v>
      </c>
      <c r="C61">
        <v>1</v>
      </c>
      <c r="D61">
        <v>4</v>
      </c>
      <c r="E61" s="1">
        <v>9424.9583334</v>
      </c>
      <c r="F61" s="1">
        <v>19301675</v>
      </c>
      <c r="G61" s="1">
        <v>6892361.7253033705</v>
      </c>
    </row>
    <row r="62" spans="1:7" ht="13.5">
      <c r="A62" t="s">
        <v>54</v>
      </c>
      <c r="B62">
        <v>2</v>
      </c>
      <c r="C62">
        <v>1</v>
      </c>
      <c r="D62">
        <v>5</v>
      </c>
      <c r="E62" s="1">
        <v>3228</v>
      </c>
      <c r="F62" s="1">
        <v>4722479</v>
      </c>
      <c r="G62" s="1">
        <v>902966.85</v>
      </c>
    </row>
    <row r="63" spans="1:7" ht="13.5">
      <c r="A63" t="s">
        <v>54</v>
      </c>
      <c r="B63">
        <v>2</v>
      </c>
      <c r="C63">
        <v>1</v>
      </c>
      <c r="D63">
        <v>6</v>
      </c>
      <c r="E63" s="1">
        <v>4872</v>
      </c>
      <c r="F63" s="1">
        <v>7252464</v>
      </c>
      <c r="G63" s="1">
        <v>2573124.2</v>
      </c>
    </row>
    <row r="64" spans="1:7" ht="13.5">
      <c r="A64" t="s">
        <v>54</v>
      </c>
      <c r="B64">
        <v>2</v>
      </c>
      <c r="C64">
        <v>1</v>
      </c>
      <c r="D64">
        <v>8</v>
      </c>
      <c r="E64" s="1">
        <v>73</v>
      </c>
      <c r="F64" s="1">
        <v>82125</v>
      </c>
      <c r="G64" s="1">
        <v>16030.8</v>
      </c>
    </row>
    <row r="65" spans="1:7" ht="13.5">
      <c r="A65" t="s">
        <v>54</v>
      </c>
      <c r="B65">
        <v>2</v>
      </c>
      <c r="C65">
        <v>2</v>
      </c>
      <c r="D65">
        <v>4</v>
      </c>
      <c r="E65" s="1">
        <v>6165</v>
      </c>
      <c r="F65" s="1">
        <v>12415318</v>
      </c>
      <c r="G65" s="1">
        <v>4642439.7</v>
      </c>
    </row>
    <row r="66" spans="1:7" ht="13.5">
      <c r="A66" t="s">
        <v>54</v>
      </c>
      <c r="B66">
        <v>2</v>
      </c>
      <c r="C66">
        <v>3</v>
      </c>
      <c r="D66">
        <v>4</v>
      </c>
      <c r="E66" s="1">
        <v>451</v>
      </c>
      <c r="F66" s="1">
        <v>954580</v>
      </c>
      <c r="G66" s="1">
        <v>393423.58</v>
      </c>
    </row>
    <row r="67" spans="1:7" ht="13.5">
      <c r="A67" t="s">
        <v>54</v>
      </c>
      <c r="B67">
        <v>2</v>
      </c>
      <c r="C67">
        <v>4</v>
      </c>
      <c r="D67">
        <v>4</v>
      </c>
      <c r="E67" s="1">
        <v>4631.9583299999995</v>
      </c>
      <c r="F67" s="1">
        <v>7898163</v>
      </c>
      <c r="G67" s="1">
        <v>1565185.7903313998</v>
      </c>
    </row>
    <row r="68" spans="1:7" ht="13.5">
      <c r="A68" t="s">
        <v>54</v>
      </c>
      <c r="B68">
        <v>2</v>
      </c>
      <c r="C68">
        <v>4</v>
      </c>
      <c r="D68">
        <v>6</v>
      </c>
      <c r="E68" s="1">
        <v>1144.875</v>
      </c>
      <c r="F68" s="1">
        <v>1599096</v>
      </c>
      <c r="G68" s="1">
        <v>470797.6124999999</v>
      </c>
    </row>
    <row r="69" spans="1:7" ht="13.5">
      <c r="A69" t="s">
        <v>54</v>
      </c>
      <c r="B69">
        <v>2</v>
      </c>
      <c r="C69">
        <v>4</v>
      </c>
      <c r="D69">
        <v>8</v>
      </c>
      <c r="E69" s="1">
        <v>115</v>
      </c>
      <c r="F69" s="1">
        <v>129375</v>
      </c>
      <c r="G69" s="1">
        <v>24091</v>
      </c>
    </row>
    <row r="70" spans="1:4" ht="13.5">
      <c r="A70" t="s">
        <v>54</v>
      </c>
      <c r="B70">
        <v>2</v>
      </c>
      <c r="C70">
        <v>4</v>
      </c>
      <c r="D70">
        <v>9</v>
      </c>
    </row>
    <row r="71" spans="1:4" ht="13.5">
      <c r="A71" t="s">
        <v>54</v>
      </c>
      <c r="B71">
        <v>2</v>
      </c>
      <c r="C71">
        <v>4</v>
      </c>
      <c r="D71">
        <v>10</v>
      </c>
    </row>
    <row r="72" spans="1:7" ht="13.5">
      <c r="A72" t="s">
        <v>54</v>
      </c>
      <c r="B72">
        <v>2</v>
      </c>
      <c r="C72">
        <v>5</v>
      </c>
      <c r="D72">
        <v>3</v>
      </c>
      <c r="E72" s="1">
        <v>13972</v>
      </c>
      <c r="F72" s="1">
        <v>26674064</v>
      </c>
      <c r="G72" s="1">
        <v>5446400.2</v>
      </c>
    </row>
    <row r="73" spans="1:7" ht="13.5">
      <c r="A73" t="s">
        <v>54</v>
      </c>
      <c r="B73">
        <v>2</v>
      </c>
      <c r="C73">
        <v>5</v>
      </c>
      <c r="D73">
        <v>4</v>
      </c>
      <c r="E73" s="1">
        <v>729</v>
      </c>
      <c r="F73" s="1">
        <v>1462646</v>
      </c>
      <c r="G73" s="1">
        <v>268981.4</v>
      </c>
    </row>
    <row r="74" spans="1:7" ht="13.5">
      <c r="A74" t="s">
        <v>54</v>
      </c>
      <c r="B74">
        <v>2</v>
      </c>
      <c r="C74">
        <v>5</v>
      </c>
      <c r="D74">
        <v>8</v>
      </c>
      <c r="E74" s="1">
        <v>1366</v>
      </c>
      <c r="F74" s="1">
        <v>2477230</v>
      </c>
      <c r="G74" s="1">
        <v>577680.6</v>
      </c>
    </row>
    <row r="75" spans="1:7" ht="13.5">
      <c r="A75" t="s">
        <v>54</v>
      </c>
      <c r="B75">
        <v>2</v>
      </c>
      <c r="C75">
        <v>5</v>
      </c>
      <c r="D75">
        <v>9</v>
      </c>
      <c r="E75" s="1">
        <v>126812.73381040001</v>
      </c>
      <c r="F75" s="1">
        <v>250310900</v>
      </c>
      <c r="G75" s="1">
        <v>79886931.05262552</v>
      </c>
    </row>
    <row r="76" spans="1:7" ht="13.5">
      <c r="A76" t="s">
        <v>54</v>
      </c>
      <c r="B76">
        <v>2</v>
      </c>
      <c r="C76">
        <v>5</v>
      </c>
      <c r="D76">
        <v>10</v>
      </c>
      <c r="E76" s="1">
        <v>9236.900016399999</v>
      </c>
      <c r="F76" s="1">
        <v>18775801</v>
      </c>
      <c r="G76" s="1">
        <v>7582370.520309241</v>
      </c>
    </row>
    <row r="77" spans="1:7" ht="13.5">
      <c r="A77" t="s">
        <v>54</v>
      </c>
      <c r="B77">
        <v>2</v>
      </c>
      <c r="C77">
        <v>6</v>
      </c>
      <c r="D77">
        <v>4</v>
      </c>
      <c r="E77" s="1">
        <v>11646.83333</v>
      </c>
      <c r="F77" s="1">
        <v>22762856</v>
      </c>
      <c r="G77" s="1">
        <v>5132343.070088</v>
      </c>
    </row>
    <row r="78" spans="1:7" ht="13.5">
      <c r="A78" t="s">
        <v>54</v>
      </c>
      <c r="B78">
        <v>2</v>
      </c>
      <c r="C78">
        <v>6</v>
      </c>
      <c r="D78">
        <v>5</v>
      </c>
      <c r="E78" s="1">
        <v>3487</v>
      </c>
      <c r="F78" s="1">
        <v>4984271</v>
      </c>
      <c r="G78" s="1">
        <v>721229.24</v>
      </c>
    </row>
    <row r="79" spans="1:7" ht="13.5">
      <c r="A79" t="s">
        <v>54</v>
      </c>
      <c r="B79">
        <v>2</v>
      </c>
      <c r="C79">
        <v>6</v>
      </c>
      <c r="D79">
        <v>7</v>
      </c>
      <c r="E79" s="1">
        <v>3113</v>
      </c>
      <c r="F79" s="1">
        <v>3382933</v>
      </c>
      <c r="G79" s="1">
        <v>809867.8</v>
      </c>
    </row>
    <row r="80" spans="1:4" ht="13.5">
      <c r="A80" t="s">
        <v>54</v>
      </c>
      <c r="B80">
        <v>2</v>
      </c>
      <c r="C80">
        <v>6</v>
      </c>
      <c r="D80">
        <v>9</v>
      </c>
    </row>
    <row r="81" spans="1:7" ht="13.5">
      <c r="A81" t="s">
        <v>54</v>
      </c>
      <c r="B81">
        <v>2</v>
      </c>
      <c r="C81">
        <v>7</v>
      </c>
      <c r="D81">
        <v>3</v>
      </c>
      <c r="E81" s="1">
        <v>8799.95833</v>
      </c>
      <c r="F81" s="1">
        <v>16615164</v>
      </c>
      <c r="G81" s="1">
        <v>5163035.562778001</v>
      </c>
    </row>
    <row r="82" spans="1:7" ht="13.5">
      <c r="A82" t="s">
        <v>54</v>
      </c>
      <c r="B82">
        <v>2</v>
      </c>
      <c r="C82">
        <v>7</v>
      </c>
      <c r="D82">
        <v>4</v>
      </c>
      <c r="E82" s="1">
        <v>8471</v>
      </c>
      <c r="F82" s="1">
        <v>16100913</v>
      </c>
      <c r="G82" s="1">
        <v>4706906.42</v>
      </c>
    </row>
    <row r="83" spans="1:7" ht="13.5">
      <c r="A83" t="s">
        <v>54</v>
      </c>
      <c r="B83">
        <v>2</v>
      </c>
      <c r="C83">
        <v>7</v>
      </c>
      <c r="D83">
        <v>5</v>
      </c>
      <c r="E83" s="1">
        <v>2936</v>
      </c>
      <c r="F83" s="1">
        <v>4219791</v>
      </c>
      <c r="G83" s="1">
        <v>994014.11</v>
      </c>
    </row>
    <row r="84" spans="1:7" ht="13.5">
      <c r="A84" t="s">
        <v>54</v>
      </c>
      <c r="B84">
        <v>2</v>
      </c>
      <c r="C84">
        <v>7</v>
      </c>
      <c r="D84">
        <v>7</v>
      </c>
      <c r="E84" s="1">
        <v>2605</v>
      </c>
      <c r="F84" s="1">
        <v>2840118</v>
      </c>
      <c r="G84" s="1">
        <v>909104.15</v>
      </c>
    </row>
    <row r="85" spans="1:7" ht="13.5">
      <c r="A85" t="s">
        <v>54</v>
      </c>
      <c r="B85">
        <v>2</v>
      </c>
      <c r="C85">
        <v>7</v>
      </c>
      <c r="D85">
        <v>8</v>
      </c>
      <c r="E85" s="1">
        <v>30</v>
      </c>
      <c r="F85" s="1">
        <v>33750</v>
      </c>
      <c r="G85" s="1">
        <v>9888</v>
      </c>
    </row>
    <row r="86" spans="1:7" ht="13.5">
      <c r="A86" t="s">
        <v>54</v>
      </c>
      <c r="B86">
        <v>2</v>
      </c>
      <c r="C86">
        <v>8</v>
      </c>
      <c r="D86">
        <v>3</v>
      </c>
      <c r="E86" s="1">
        <v>1576.958333</v>
      </c>
      <c r="F86" s="1">
        <v>3217410</v>
      </c>
      <c r="G86" s="1">
        <v>848173.3421478</v>
      </c>
    </row>
    <row r="87" spans="1:7" ht="13.5">
      <c r="A87" t="s">
        <v>54</v>
      </c>
      <c r="B87">
        <v>2</v>
      </c>
      <c r="C87">
        <v>8</v>
      </c>
      <c r="D87">
        <v>4</v>
      </c>
      <c r="E87" s="1">
        <v>5058</v>
      </c>
      <c r="F87" s="1">
        <v>10854035</v>
      </c>
      <c r="G87" s="1">
        <v>2531229.8</v>
      </c>
    </row>
    <row r="88" spans="1:7" ht="13.5">
      <c r="A88" t="s">
        <v>54</v>
      </c>
      <c r="B88">
        <v>2</v>
      </c>
      <c r="C88">
        <v>8</v>
      </c>
      <c r="D88">
        <v>5</v>
      </c>
      <c r="E88" s="1">
        <v>559</v>
      </c>
      <c r="F88" s="1">
        <v>839768</v>
      </c>
      <c r="G88" s="1">
        <v>103341.4</v>
      </c>
    </row>
    <row r="89" spans="1:7" ht="13.5">
      <c r="A89" t="s">
        <v>54</v>
      </c>
      <c r="B89">
        <v>2</v>
      </c>
      <c r="C89">
        <v>8</v>
      </c>
      <c r="D89">
        <v>7</v>
      </c>
      <c r="E89" s="1">
        <v>64</v>
      </c>
      <c r="F89" s="1">
        <v>74880</v>
      </c>
      <c r="G89" s="1">
        <v>15910.4</v>
      </c>
    </row>
    <row r="90" spans="1:7" ht="13.5">
      <c r="A90" t="s">
        <v>54</v>
      </c>
      <c r="B90">
        <v>2</v>
      </c>
      <c r="C90">
        <v>8</v>
      </c>
      <c r="D90">
        <v>9</v>
      </c>
      <c r="E90" s="1">
        <v>30</v>
      </c>
      <c r="F90" s="1">
        <v>82260</v>
      </c>
      <c r="G90" s="1">
        <v>40008</v>
      </c>
    </row>
    <row r="91" spans="1:7" ht="13.5">
      <c r="A91" t="s">
        <v>54</v>
      </c>
      <c r="B91">
        <v>2</v>
      </c>
      <c r="C91">
        <v>9</v>
      </c>
      <c r="D91">
        <v>3</v>
      </c>
      <c r="E91" s="1">
        <v>7</v>
      </c>
      <c r="F91" s="1">
        <v>14077</v>
      </c>
      <c r="G91" s="1">
        <v>4540.2</v>
      </c>
    </row>
    <row r="92" spans="1:7" ht="13.5">
      <c r="A92" t="s">
        <v>54</v>
      </c>
      <c r="B92">
        <v>2</v>
      </c>
      <c r="C92">
        <v>9</v>
      </c>
      <c r="D92">
        <v>4</v>
      </c>
      <c r="E92" s="1">
        <v>3451</v>
      </c>
      <c r="F92" s="1">
        <v>8198934</v>
      </c>
      <c r="G92" s="1">
        <v>2389583.6</v>
      </c>
    </row>
    <row r="93" spans="1:7" ht="13.5">
      <c r="A93" t="s">
        <v>54</v>
      </c>
      <c r="B93">
        <v>2</v>
      </c>
      <c r="C93">
        <v>9</v>
      </c>
      <c r="D93">
        <v>5</v>
      </c>
      <c r="E93" s="1">
        <v>1563</v>
      </c>
      <c r="F93" s="1">
        <v>2209244</v>
      </c>
      <c r="G93" s="1">
        <v>614108.72</v>
      </c>
    </row>
    <row r="94" spans="1:7" ht="13.5">
      <c r="A94" t="s">
        <v>54</v>
      </c>
      <c r="B94">
        <v>2</v>
      </c>
      <c r="C94">
        <v>10</v>
      </c>
      <c r="D94">
        <v>3</v>
      </c>
      <c r="E94" s="1">
        <v>53</v>
      </c>
      <c r="F94" s="1">
        <v>104550</v>
      </c>
      <c r="G94" s="1">
        <v>27625.8</v>
      </c>
    </row>
    <row r="95" spans="1:7" ht="13.5">
      <c r="A95" t="s">
        <v>54</v>
      </c>
      <c r="B95">
        <v>2</v>
      </c>
      <c r="C95">
        <v>10</v>
      </c>
      <c r="D95">
        <v>9</v>
      </c>
      <c r="E95" s="1">
        <v>624.5</v>
      </c>
      <c r="F95" s="1">
        <v>1693498</v>
      </c>
      <c r="G95" s="1">
        <v>301120</v>
      </c>
    </row>
    <row r="96" spans="1:7" ht="13.5">
      <c r="A96" t="s">
        <v>54</v>
      </c>
      <c r="B96">
        <v>3</v>
      </c>
      <c r="C96">
        <v>1</v>
      </c>
      <c r="D96">
        <v>1</v>
      </c>
      <c r="E96" s="1">
        <v>8951.708333</v>
      </c>
      <c r="F96" s="1">
        <v>10792125</v>
      </c>
      <c r="G96" s="1">
        <v>3761453.2752617993</v>
      </c>
    </row>
    <row r="97" spans="1:4" ht="13.5">
      <c r="A97" t="s">
        <v>54</v>
      </c>
      <c r="B97">
        <v>3</v>
      </c>
      <c r="C97">
        <v>1</v>
      </c>
      <c r="D97">
        <v>2</v>
      </c>
    </row>
    <row r="98" spans="1:7" ht="13.5">
      <c r="A98" t="s">
        <v>54</v>
      </c>
      <c r="B98">
        <v>3</v>
      </c>
      <c r="C98">
        <v>1</v>
      </c>
      <c r="D98">
        <v>3</v>
      </c>
      <c r="E98" s="1">
        <v>24</v>
      </c>
      <c r="F98" s="1">
        <v>44558</v>
      </c>
      <c r="G98" s="1">
        <v>12460.4</v>
      </c>
    </row>
    <row r="99" spans="1:7" ht="13.5">
      <c r="A99" t="s">
        <v>54</v>
      </c>
      <c r="B99">
        <v>3</v>
      </c>
      <c r="C99">
        <v>1</v>
      </c>
      <c r="D99">
        <v>4</v>
      </c>
      <c r="E99" s="1">
        <v>6564.7083202999975</v>
      </c>
      <c r="F99" s="1">
        <v>16396045</v>
      </c>
      <c r="G99" s="1">
        <v>7064837.299359177</v>
      </c>
    </row>
    <row r="100" spans="1:7" ht="13.5">
      <c r="A100" t="s">
        <v>54</v>
      </c>
      <c r="B100">
        <v>3</v>
      </c>
      <c r="C100">
        <v>1</v>
      </c>
      <c r="D100">
        <v>5</v>
      </c>
      <c r="E100" s="1">
        <v>206</v>
      </c>
      <c r="F100" s="1">
        <v>357911</v>
      </c>
      <c r="G100" s="1">
        <v>101224.7</v>
      </c>
    </row>
    <row r="101" spans="1:7" ht="13.5">
      <c r="A101" t="s">
        <v>54</v>
      </c>
      <c r="B101">
        <v>3</v>
      </c>
      <c r="C101">
        <v>1</v>
      </c>
      <c r="D101">
        <v>6</v>
      </c>
      <c r="E101" s="1">
        <v>2855.625</v>
      </c>
      <c r="F101" s="1">
        <v>4262404</v>
      </c>
      <c r="G101" s="1">
        <v>1341581.4375</v>
      </c>
    </row>
    <row r="102" spans="1:4" ht="13.5">
      <c r="A102" t="s">
        <v>54</v>
      </c>
      <c r="B102">
        <v>3</v>
      </c>
      <c r="C102">
        <v>1</v>
      </c>
      <c r="D102">
        <v>7</v>
      </c>
    </row>
    <row r="103" spans="1:7" ht="13.5">
      <c r="A103" t="s">
        <v>54</v>
      </c>
      <c r="B103">
        <v>3</v>
      </c>
      <c r="C103">
        <v>1</v>
      </c>
      <c r="D103">
        <v>8</v>
      </c>
      <c r="E103" s="1">
        <v>513</v>
      </c>
      <c r="F103" s="1">
        <v>687183</v>
      </c>
      <c r="G103" s="1">
        <v>222712.8</v>
      </c>
    </row>
    <row r="104" spans="1:7" ht="13.5">
      <c r="A104" t="s">
        <v>54</v>
      </c>
      <c r="B104">
        <v>3</v>
      </c>
      <c r="C104">
        <v>1</v>
      </c>
      <c r="D104">
        <v>10</v>
      </c>
      <c r="E104" s="1">
        <v>265</v>
      </c>
      <c r="F104" s="1">
        <v>580587</v>
      </c>
      <c r="G104" s="1">
        <v>280766</v>
      </c>
    </row>
    <row r="105" spans="1:7" ht="13.5">
      <c r="A105" t="s">
        <v>54</v>
      </c>
      <c r="B105">
        <v>3</v>
      </c>
      <c r="C105">
        <v>2</v>
      </c>
      <c r="D105">
        <v>4</v>
      </c>
      <c r="E105" s="1">
        <v>1297.6666738</v>
      </c>
      <c r="F105" s="1">
        <v>3072713</v>
      </c>
      <c r="G105" s="1">
        <v>1299555.3035862038</v>
      </c>
    </row>
    <row r="106" spans="1:7" ht="13.5">
      <c r="A106" t="s">
        <v>54</v>
      </c>
      <c r="B106">
        <v>3</v>
      </c>
      <c r="C106">
        <v>2</v>
      </c>
      <c r="D106">
        <v>6</v>
      </c>
      <c r="E106" s="1">
        <v>249.625</v>
      </c>
      <c r="F106" s="1">
        <v>330174</v>
      </c>
      <c r="G106" s="1">
        <v>97846.21249999997</v>
      </c>
    </row>
    <row r="107" spans="1:4" ht="13.5">
      <c r="A107" t="s">
        <v>54</v>
      </c>
      <c r="B107">
        <v>3</v>
      </c>
      <c r="C107">
        <v>2</v>
      </c>
      <c r="D107">
        <v>7</v>
      </c>
    </row>
    <row r="108" spans="1:7" ht="13.5">
      <c r="A108" t="s">
        <v>54</v>
      </c>
      <c r="B108">
        <v>3</v>
      </c>
      <c r="C108">
        <v>3</v>
      </c>
      <c r="D108">
        <v>4</v>
      </c>
      <c r="E108" s="1">
        <v>501.12500800000004</v>
      </c>
      <c r="F108" s="1">
        <v>1157900</v>
      </c>
      <c r="G108" s="1">
        <v>476159.5166166399</v>
      </c>
    </row>
    <row r="109" spans="1:4" ht="13.5">
      <c r="A109" t="s">
        <v>54</v>
      </c>
      <c r="B109">
        <v>3</v>
      </c>
      <c r="C109">
        <v>3</v>
      </c>
      <c r="D109">
        <v>5</v>
      </c>
    </row>
    <row r="110" spans="1:7" ht="13.5">
      <c r="A110" t="s">
        <v>54</v>
      </c>
      <c r="B110">
        <v>3</v>
      </c>
      <c r="C110">
        <v>3</v>
      </c>
      <c r="D110">
        <v>6</v>
      </c>
      <c r="E110" s="1">
        <v>256.375</v>
      </c>
      <c r="F110" s="1">
        <v>373647</v>
      </c>
      <c r="G110" s="1">
        <v>133958.38749999998</v>
      </c>
    </row>
    <row r="111" spans="1:7" ht="13.5">
      <c r="A111" t="s">
        <v>54</v>
      </c>
      <c r="B111">
        <v>3</v>
      </c>
      <c r="C111">
        <v>3</v>
      </c>
      <c r="D111">
        <v>10</v>
      </c>
      <c r="E111" s="1">
        <v>-12.666665700000001</v>
      </c>
      <c r="F111" s="1">
        <v>-29401</v>
      </c>
      <c r="G111" s="1">
        <v>-15563.934389319998</v>
      </c>
    </row>
    <row r="112" spans="1:7" ht="13.5">
      <c r="A112" t="s">
        <v>54</v>
      </c>
      <c r="B112">
        <v>3</v>
      </c>
      <c r="C112">
        <v>4</v>
      </c>
      <c r="D112">
        <v>4</v>
      </c>
      <c r="E112" s="1">
        <v>5313.124993899999</v>
      </c>
      <c r="F112" s="1">
        <v>13070629</v>
      </c>
      <c r="G112" s="1">
        <v>5262570.371360762</v>
      </c>
    </row>
    <row r="113" spans="1:7" ht="13.5">
      <c r="A113" t="s">
        <v>54</v>
      </c>
      <c r="B113">
        <v>3</v>
      </c>
      <c r="C113">
        <v>4</v>
      </c>
      <c r="D113">
        <v>6</v>
      </c>
      <c r="E113" s="1">
        <v>2730.875</v>
      </c>
      <c r="F113" s="1">
        <v>4113524</v>
      </c>
      <c r="G113" s="1">
        <v>1231368.7124999997</v>
      </c>
    </row>
    <row r="114" spans="1:7" ht="13.5">
      <c r="A114" t="s">
        <v>54</v>
      </c>
      <c r="B114">
        <v>3</v>
      </c>
      <c r="C114">
        <v>4</v>
      </c>
      <c r="D114">
        <v>8</v>
      </c>
      <c r="E114" s="1">
        <v>224</v>
      </c>
      <c r="F114" s="1">
        <v>302190</v>
      </c>
      <c r="G114" s="1">
        <v>96706.4</v>
      </c>
    </row>
    <row r="115" spans="1:4" ht="13.5">
      <c r="A115" t="s">
        <v>54</v>
      </c>
      <c r="B115">
        <v>3</v>
      </c>
      <c r="C115">
        <v>4</v>
      </c>
      <c r="D115">
        <v>9</v>
      </c>
    </row>
    <row r="116" spans="1:7" ht="13.5">
      <c r="A116" t="s">
        <v>54</v>
      </c>
      <c r="B116">
        <v>3</v>
      </c>
      <c r="C116">
        <v>4</v>
      </c>
      <c r="D116">
        <v>11</v>
      </c>
      <c r="E116" s="1">
        <v>6</v>
      </c>
      <c r="F116" s="1">
        <v>6840</v>
      </c>
      <c r="G116" s="1">
        <v>51.599999999999454</v>
      </c>
    </row>
    <row r="117" spans="1:7" ht="13.5">
      <c r="A117" t="s">
        <v>54</v>
      </c>
      <c r="B117">
        <v>3</v>
      </c>
      <c r="C117">
        <v>5</v>
      </c>
      <c r="D117">
        <v>3</v>
      </c>
      <c r="E117" s="1">
        <v>4248.166669900001</v>
      </c>
      <c r="F117" s="1">
        <v>9888564</v>
      </c>
      <c r="G117" s="1">
        <v>3308112.8953643404</v>
      </c>
    </row>
    <row r="118" spans="1:7" ht="13.5">
      <c r="A118" t="s">
        <v>54</v>
      </c>
      <c r="B118">
        <v>3</v>
      </c>
      <c r="C118">
        <v>5</v>
      </c>
      <c r="D118">
        <v>4</v>
      </c>
      <c r="E118" s="1">
        <v>295.8750033</v>
      </c>
      <c r="F118" s="1">
        <v>759285</v>
      </c>
      <c r="G118" s="1">
        <v>235542.93556448</v>
      </c>
    </row>
    <row r="119" spans="1:7" ht="13.5">
      <c r="A119" t="s">
        <v>54</v>
      </c>
      <c r="B119">
        <v>3</v>
      </c>
      <c r="C119">
        <v>5</v>
      </c>
      <c r="D119">
        <v>8</v>
      </c>
      <c r="E119" s="1">
        <v>954.5666667</v>
      </c>
      <c r="F119" s="1">
        <v>1405961</v>
      </c>
      <c r="G119" s="1">
        <v>234177.84004772</v>
      </c>
    </row>
    <row r="120" spans="1:7" ht="13.5">
      <c r="A120" t="s">
        <v>54</v>
      </c>
      <c r="B120">
        <v>3</v>
      </c>
      <c r="C120">
        <v>5</v>
      </c>
      <c r="D120">
        <v>9</v>
      </c>
      <c r="E120" s="1">
        <v>130218.03375869997</v>
      </c>
      <c r="F120" s="1">
        <v>347973372</v>
      </c>
      <c r="G120" s="1">
        <v>158293393.68238246</v>
      </c>
    </row>
    <row r="121" spans="1:7" ht="13.5">
      <c r="A121" t="s">
        <v>54</v>
      </c>
      <c r="B121">
        <v>3</v>
      </c>
      <c r="C121">
        <v>5</v>
      </c>
      <c r="D121">
        <v>10</v>
      </c>
      <c r="E121" s="1">
        <v>11187.666719699999</v>
      </c>
      <c r="F121" s="1">
        <v>29928875</v>
      </c>
      <c r="G121" s="1">
        <v>15050243.529956415</v>
      </c>
    </row>
    <row r="122" spans="1:7" ht="13.5">
      <c r="A122" t="s">
        <v>54</v>
      </c>
      <c r="B122">
        <v>3</v>
      </c>
      <c r="C122">
        <v>6</v>
      </c>
      <c r="D122">
        <v>4</v>
      </c>
      <c r="E122" s="1">
        <v>8221.666633800001</v>
      </c>
      <c r="F122" s="1">
        <v>20362984</v>
      </c>
      <c r="G122" s="1">
        <v>8387609.085881257</v>
      </c>
    </row>
    <row r="123" spans="1:7" ht="13.5">
      <c r="A123" t="s">
        <v>54</v>
      </c>
      <c r="B123">
        <v>3</v>
      </c>
      <c r="C123">
        <v>6</v>
      </c>
      <c r="D123">
        <v>5</v>
      </c>
      <c r="E123" s="1">
        <v>311.4166697</v>
      </c>
      <c r="F123" s="1">
        <v>563538</v>
      </c>
      <c r="G123" s="1">
        <v>179893.343001848</v>
      </c>
    </row>
    <row r="124" spans="1:7" ht="13.5">
      <c r="A124" t="s">
        <v>54</v>
      </c>
      <c r="B124">
        <v>3</v>
      </c>
      <c r="C124">
        <v>6</v>
      </c>
      <c r="D124">
        <v>6</v>
      </c>
      <c r="E124" s="1">
        <v>-2.25</v>
      </c>
      <c r="F124" s="1">
        <v>-3204</v>
      </c>
      <c r="G124" s="1">
        <v>-950.85</v>
      </c>
    </row>
    <row r="125" spans="1:7" ht="13.5">
      <c r="A125" t="s">
        <v>54</v>
      </c>
      <c r="B125">
        <v>3</v>
      </c>
      <c r="C125">
        <v>6</v>
      </c>
      <c r="D125">
        <v>7</v>
      </c>
      <c r="E125" s="1">
        <v>5621.166669</v>
      </c>
      <c r="F125" s="1">
        <v>5786291</v>
      </c>
      <c r="G125" s="1">
        <v>1000414.6972943996</v>
      </c>
    </row>
    <row r="126" spans="1:7" ht="13.5">
      <c r="A126" t="s">
        <v>54</v>
      </c>
      <c r="B126">
        <v>3</v>
      </c>
      <c r="C126">
        <v>6</v>
      </c>
      <c r="D126">
        <v>8</v>
      </c>
      <c r="E126" s="1">
        <v>31</v>
      </c>
      <c r="F126" s="1">
        <v>46211</v>
      </c>
      <c r="G126" s="1">
        <v>18361.6</v>
      </c>
    </row>
    <row r="127" spans="1:4" ht="13.5">
      <c r="A127" t="s">
        <v>54</v>
      </c>
      <c r="B127">
        <v>3</v>
      </c>
      <c r="C127">
        <v>6</v>
      </c>
      <c r="D127">
        <v>9</v>
      </c>
    </row>
    <row r="128" spans="1:7" ht="13.5">
      <c r="A128" t="s">
        <v>54</v>
      </c>
      <c r="B128">
        <v>3</v>
      </c>
      <c r="C128">
        <v>6</v>
      </c>
      <c r="D128">
        <v>10</v>
      </c>
      <c r="E128" s="1">
        <v>35.433333</v>
      </c>
      <c r="F128" s="1">
        <v>76206</v>
      </c>
      <c r="G128" s="1">
        <v>36541.9270398</v>
      </c>
    </row>
    <row r="129" spans="1:7" ht="13.5">
      <c r="A129" t="s">
        <v>54</v>
      </c>
      <c r="B129">
        <v>3</v>
      </c>
      <c r="C129">
        <v>7</v>
      </c>
      <c r="D129">
        <v>3</v>
      </c>
      <c r="E129" s="1">
        <v>4030.1666566</v>
      </c>
      <c r="F129" s="1">
        <v>9146534</v>
      </c>
      <c r="G129" s="1">
        <v>3931137.488244761</v>
      </c>
    </row>
    <row r="130" spans="1:7" ht="13.5">
      <c r="A130" t="s">
        <v>54</v>
      </c>
      <c r="B130">
        <v>3</v>
      </c>
      <c r="C130">
        <v>7</v>
      </c>
      <c r="D130">
        <v>4</v>
      </c>
      <c r="E130" s="1">
        <v>4864.833324700001</v>
      </c>
      <c r="F130" s="1">
        <v>11757475</v>
      </c>
      <c r="G130" s="1">
        <v>4688980.475841095</v>
      </c>
    </row>
    <row r="131" spans="1:7" ht="13.5">
      <c r="A131" t="s">
        <v>54</v>
      </c>
      <c r="B131">
        <v>3</v>
      </c>
      <c r="C131">
        <v>7</v>
      </c>
      <c r="D131">
        <v>5</v>
      </c>
      <c r="E131" s="1">
        <v>241</v>
      </c>
      <c r="F131" s="1">
        <v>437106</v>
      </c>
      <c r="G131" s="1">
        <v>172038.25</v>
      </c>
    </row>
    <row r="132" spans="1:7" ht="13.5">
      <c r="A132" t="s">
        <v>54</v>
      </c>
      <c r="B132">
        <v>3</v>
      </c>
      <c r="C132">
        <v>7</v>
      </c>
      <c r="D132">
        <v>7</v>
      </c>
      <c r="E132" s="1">
        <v>2216.499997</v>
      </c>
      <c r="F132" s="1">
        <v>2409295</v>
      </c>
      <c r="G132" s="1">
        <v>601901.2973363098</v>
      </c>
    </row>
    <row r="133" spans="1:7" ht="13.5">
      <c r="A133" t="s">
        <v>54</v>
      </c>
      <c r="B133">
        <v>3</v>
      </c>
      <c r="C133">
        <v>7</v>
      </c>
      <c r="D133">
        <v>8</v>
      </c>
      <c r="E133" s="1">
        <v>35</v>
      </c>
      <c r="F133" s="1">
        <v>47516</v>
      </c>
      <c r="G133" s="1">
        <v>19677</v>
      </c>
    </row>
    <row r="134" spans="1:7" ht="13.5">
      <c r="A134" t="s">
        <v>54</v>
      </c>
      <c r="B134">
        <v>3</v>
      </c>
      <c r="C134">
        <v>8</v>
      </c>
      <c r="D134">
        <v>3</v>
      </c>
      <c r="E134" s="1">
        <v>17410.6666641</v>
      </c>
      <c r="F134" s="1">
        <v>39586253</v>
      </c>
      <c r="G134" s="1">
        <v>16775895.364603646</v>
      </c>
    </row>
    <row r="135" spans="1:7" ht="13.5">
      <c r="A135" t="s">
        <v>54</v>
      </c>
      <c r="B135">
        <v>3</v>
      </c>
      <c r="C135">
        <v>8</v>
      </c>
      <c r="D135">
        <v>4</v>
      </c>
      <c r="E135" s="1">
        <v>12949.999981500003</v>
      </c>
      <c r="F135" s="1">
        <v>32150742</v>
      </c>
      <c r="G135" s="1">
        <v>11040391.571732994</v>
      </c>
    </row>
    <row r="136" spans="1:7" ht="13.5">
      <c r="A136" t="s">
        <v>54</v>
      </c>
      <c r="B136">
        <v>3</v>
      </c>
      <c r="C136">
        <v>8</v>
      </c>
      <c r="D136">
        <v>5</v>
      </c>
      <c r="E136" s="1">
        <v>491.2499997</v>
      </c>
      <c r="F136" s="1">
        <v>891865</v>
      </c>
      <c r="G136" s="1">
        <v>244692.25039521998</v>
      </c>
    </row>
    <row r="137" spans="1:7" ht="13.5">
      <c r="A137" t="s">
        <v>54</v>
      </c>
      <c r="B137">
        <v>3</v>
      </c>
      <c r="C137">
        <v>8</v>
      </c>
      <c r="D137">
        <v>7</v>
      </c>
      <c r="E137" s="1">
        <v>3628.166666</v>
      </c>
      <c r="F137" s="1">
        <v>3892718</v>
      </c>
      <c r="G137" s="1">
        <v>761380.2339375998</v>
      </c>
    </row>
    <row r="138" spans="1:7" ht="13.5">
      <c r="A138" t="s">
        <v>54</v>
      </c>
      <c r="B138">
        <v>3</v>
      </c>
      <c r="C138">
        <v>8</v>
      </c>
      <c r="D138">
        <v>8</v>
      </c>
      <c r="E138" s="1">
        <v>145</v>
      </c>
      <c r="F138" s="1">
        <v>208500</v>
      </c>
      <c r="G138" s="1">
        <v>86352</v>
      </c>
    </row>
    <row r="139" spans="1:7" ht="13.5">
      <c r="A139" t="s">
        <v>54</v>
      </c>
      <c r="B139">
        <v>3</v>
      </c>
      <c r="C139">
        <v>8</v>
      </c>
      <c r="D139">
        <v>9</v>
      </c>
      <c r="E139" s="1">
        <v>2081.5333357</v>
      </c>
      <c r="F139" s="1">
        <v>5651871</v>
      </c>
      <c r="G139" s="1">
        <v>2720239.4500001194</v>
      </c>
    </row>
    <row r="140" spans="1:7" ht="13.5">
      <c r="A140" t="s">
        <v>54</v>
      </c>
      <c r="B140">
        <v>3</v>
      </c>
      <c r="C140">
        <v>9</v>
      </c>
      <c r="D140">
        <v>3</v>
      </c>
      <c r="E140" s="1">
        <v>943.2500007999998</v>
      </c>
      <c r="F140" s="1">
        <v>2102577</v>
      </c>
      <c r="G140" s="1">
        <v>929702.4907054802</v>
      </c>
    </row>
    <row r="141" spans="1:7" ht="13.5">
      <c r="A141" t="s">
        <v>54</v>
      </c>
      <c r="B141">
        <v>3</v>
      </c>
      <c r="C141">
        <v>9</v>
      </c>
      <c r="D141">
        <v>4</v>
      </c>
      <c r="E141" s="1">
        <v>1105.3333183</v>
      </c>
      <c r="F141" s="1">
        <v>2523480</v>
      </c>
      <c r="G141" s="1">
        <v>927650.0548481802</v>
      </c>
    </row>
    <row r="142" spans="1:7" ht="13.5">
      <c r="A142" t="s">
        <v>54</v>
      </c>
      <c r="B142">
        <v>3</v>
      </c>
      <c r="C142">
        <v>9</v>
      </c>
      <c r="D142">
        <v>5</v>
      </c>
      <c r="E142" s="1">
        <v>2</v>
      </c>
      <c r="F142" s="1">
        <v>3840</v>
      </c>
      <c r="G142" s="1">
        <v>1528.88</v>
      </c>
    </row>
    <row r="143" spans="1:7" ht="13.5">
      <c r="A143" t="s">
        <v>54</v>
      </c>
      <c r="B143">
        <v>3</v>
      </c>
      <c r="C143">
        <v>9</v>
      </c>
      <c r="D143">
        <v>7</v>
      </c>
      <c r="E143" s="1">
        <v>960.9999969999999</v>
      </c>
      <c r="F143" s="1">
        <v>936380</v>
      </c>
      <c r="G143" s="1">
        <v>250012.55931352993</v>
      </c>
    </row>
    <row r="144" spans="1:7" ht="13.5">
      <c r="A144" t="s">
        <v>54</v>
      </c>
      <c r="B144">
        <v>3</v>
      </c>
      <c r="C144">
        <v>10</v>
      </c>
      <c r="D144">
        <v>3</v>
      </c>
      <c r="E144" s="1">
        <v>1991.2833387000003</v>
      </c>
      <c r="F144" s="1">
        <v>4895057</v>
      </c>
      <c r="G144" s="1">
        <v>1475193.6520931209</v>
      </c>
    </row>
    <row r="145" spans="1:7" ht="13.5">
      <c r="A145" t="s">
        <v>54</v>
      </c>
      <c r="B145">
        <v>3</v>
      </c>
      <c r="C145">
        <v>10</v>
      </c>
      <c r="D145">
        <v>5</v>
      </c>
      <c r="E145" s="1">
        <v>15</v>
      </c>
      <c r="F145" s="1">
        <v>34272</v>
      </c>
      <c r="G145" s="1">
        <v>9799.05</v>
      </c>
    </row>
    <row r="146" spans="1:7" ht="13.5">
      <c r="A146" t="s">
        <v>54</v>
      </c>
      <c r="B146">
        <v>3</v>
      </c>
      <c r="C146">
        <v>10</v>
      </c>
      <c r="D146">
        <v>6</v>
      </c>
      <c r="E146" s="1">
        <v>0</v>
      </c>
      <c r="F146" s="1">
        <v>0</v>
      </c>
      <c r="G146" s="1">
        <v>0</v>
      </c>
    </row>
    <row r="147" spans="1:7" ht="13.5">
      <c r="A147" t="s">
        <v>54</v>
      </c>
      <c r="B147">
        <v>3</v>
      </c>
      <c r="C147">
        <v>12</v>
      </c>
      <c r="D147">
        <v>8</v>
      </c>
      <c r="E147" s="1">
        <v>21.733334</v>
      </c>
      <c r="F147" s="1">
        <v>29962</v>
      </c>
      <c r="G147" s="1">
        <v>6624.572612400001</v>
      </c>
    </row>
    <row r="148" spans="1:7" ht="13.5">
      <c r="A148" t="s">
        <v>54</v>
      </c>
      <c r="B148">
        <v>3</v>
      </c>
      <c r="C148">
        <v>10</v>
      </c>
      <c r="D148">
        <v>9</v>
      </c>
      <c r="E148" s="1">
        <v>130.2083327</v>
      </c>
      <c r="F148" s="1">
        <v>452138</v>
      </c>
      <c r="G148" s="1">
        <v>142881.43484640002</v>
      </c>
    </row>
    <row r="149" spans="1:7" ht="13.5">
      <c r="A149" t="s">
        <v>55</v>
      </c>
      <c r="B149">
        <v>1</v>
      </c>
      <c r="C149">
        <v>1</v>
      </c>
      <c r="D149">
        <v>1</v>
      </c>
      <c r="E149" s="1">
        <v>172</v>
      </c>
      <c r="F149" s="1">
        <v>211932</v>
      </c>
      <c r="G149" s="1">
        <v>76843.2</v>
      </c>
    </row>
    <row r="150" spans="1:4" ht="13.5">
      <c r="A150" t="s">
        <v>55</v>
      </c>
      <c r="B150">
        <v>1</v>
      </c>
      <c r="C150">
        <v>1</v>
      </c>
      <c r="D150">
        <v>2</v>
      </c>
    </row>
    <row r="151" spans="1:7" ht="13.5">
      <c r="A151" t="s">
        <v>55</v>
      </c>
      <c r="B151">
        <v>1</v>
      </c>
      <c r="C151">
        <v>1</v>
      </c>
      <c r="D151">
        <v>3</v>
      </c>
      <c r="E151" s="1">
        <v>40</v>
      </c>
      <c r="F151" s="1">
        <v>43200</v>
      </c>
      <c r="G151" s="1">
        <v>-10296</v>
      </c>
    </row>
    <row r="152" spans="1:7" ht="13.5">
      <c r="A152" t="s">
        <v>55</v>
      </c>
      <c r="B152">
        <v>1</v>
      </c>
      <c r="C152">
        <v>1</v>
      </c>
      <c r="D152">
        <v>4</v>
      </c>
      <c r="E152" s="1">
        <v>11169.874997300001</v>
      </c>
      <c r="F152" s="1">
        <v>22462155</v>
      </c>
      <c r="G152" s="1">
        <v>6585056.281337833</v>
      </c>
    </row>
    <row r="153" spans="1:7" ht="13.5">
      <c r="A153" t="s">
        <v>55</v>
      </c>
      <c r="B153">
        <v>1</v>
      </c>
      <c r="C153">
        <v>1</v>
      </c>
      <c r="D153">
        <v>5</v>
      </c>
      <c r="E153" s="1">
        <v>97.58335000000001</v>
      </c>
      <c r="F153" s="1">
        <v>165650</v>
      </c>
      <c r="G153" s="1">
        <v>44056.26673249998</v>
      </c>
    </row>
    <row r="154" spans="1:7" ht="13.5">
      <c r="A154" t="s">
        <v>55</v>
      </c>
      <c r="B154">
        <v>1</v>
      </c>
      <c r="C154">
        <v>1</v>
      </c>
      <c r="D154">
        <v>6</v>
      </c>
      <c r="E154" s="1">
        <v>28739.625</v>
      </c>
      <c r="F154" s="1">
        <v>34186565</v>
      </c>
      <c r="G154" s="1">
        <v>3522562.837499996</v>
      </c>
    </row>
    <row r="155" spans="1:7" ht="13.5">
      <c r="A155" t="s">
        <v>55</v>
      </c>
      <c r="B155">
        <v>1</v>
      </c>
      <c r="C155">
        <v>1</v>
      </c>
      <c r="D155">
        <v>7</v>
      </c>
      <c r="E155" s="1">
        <v>363</v>
      </c>
      <c r="F155" s="1">
        <v>333637</v>
      </c>
      <c r="G155" s="1">
        <v>-47344.68</v>
      </c>
    </row>
    <row r="156" spans="1:7" ht="13.5">
      <c r="A156" t="s">
        <v>55</v>
      </c>
      <c r="B156">
        <v>1</v>
      </c>
      <c r="C156">
        <v>1</v>
      </c>
      <c r="D156">
        <v>8</v>
      </c>
      <c r="E156" s="1">
        <v>2546</v>
      </c>
      <c r="F156" s="1">
        <v>3159996</v>
      </c>
      <c r="G156" s="1">
        <v>854847.6</v>
      </c>
    </row>
    <row r="157" spans="1:7" ht="13.5">
      <c r="A157" t="s">
        <v>55</v>
      </c>
      <c r="B157">
        <v>1</v>
      </c>
      <c r="C157">
        <v>1</v>
      </c>
      <c r="D157">
        <v>10</v>
      </c>
      <c r="E157" s="1">
        <v>84</v>
      </c>
      <c r="F157" s="1">
        <v>116368</v>
      </c>
      <c r="G157" s="1">
        <v>21330.4</v>
      </c>
    </row>
    <row r="158" spans="1:7" ht="13.5">
      <c r="A158" t="s">
        <v>55</v>
      </c>
      <c r="B158">
        <v>1</v>
      </c>
      <c r="C158">
        <v>2</v>
      </c>
      <c r="D158">
        <v>4</v>
      </c>
      <c r="E158" s="1">
        <v>6001.5416700000005</v>
      </c>
      <c r="F158" s="1">
        <v>11877949</v>
      </c>
      <c r="G158" s="1">
        <v>3677007.431278599</v>
      </c>
    </row>
    <row r="159" spans="1:7" ht="13.5">
      <c r="A159" t="s">
        <v>55</v>
      </c>
      <c r="B159">
        <v>1</v>
      </c>
      <c r="C159">
        <v>2</v>
      </c>
      <c r="D159">
        <v>6</v>
      </c>
      <c r="E159" s="1">
        <v>14670.125</v>
      </c>
      <c r="F159" s="1">
        <v>17124435</v>
      </c>
      <c r="G159" s="1">
        <v>2202128.7624999993</v>
      </c>
    </row>
    <row r="160" spans="1:7" ht="13.5">
      <c r="A160" t="s">
        <v>55</v>
      </c>
      <c r="B160">
        <v>1</v>
      </c>
      <c r="C160">
        <v>2</v>
      </c>
      <c r="D160">
        <v>7</v>
      </c>
      <c r="E160" s="1">
        <v>10</v>
      </c>
      <c r="F160" s="1">
        <v>14629</v>
      </c>
      <c r="G160" s="1">
        <v>8825.4</v>
      </c>
    </row>
    <row r="161" spans="1:7" ht="13.5">
      <c r="A161" t="s">
        <v>55</v>
      </c>
      <c r="B161">
        <v>1</v>
      </c>
      <c r="C161">
        <v>2</v>
      </c>
      <c r="D161">
        <v>8</v>
      </c>
      <c r="E161" s="1">
        <v>-2.6333330000000004</v>
      </c>
      <c r="F161" s="1">
        <v>-3394</v>
      </c>
      <c r="G161" s="1">
        <v>-1078.2469598</v>
      </c>
    </row>
    <row r="162" spans="1:7" ht="13.5">
      <c r="A162" t="s">
        <v>55</v>
      </c>
      <c r="B162">
        <v>1</v>
      </c>
      <c r="C162">
        <v>2</v>
      </c>
      <c r="D162">
        <v>11</v>
      </c>
      <c r="E162" s="1">
        <v>-5</v>
      </c>
      <c r="F162" s="1">
        <v>-4950</v>
      </c>
      <c r="G162" s="1">
        <v>1052</v>
      </c>
    </row>
    <row r="163" spans="1:4" ht="13.5">
      <c r="A163" t="s">
        <v>55</v>
      </c>
      <c r="B163">
        <v>1</v>
      </c>
      <c r="C163">
        <v>3</v>
      </c>
      <c r="D163">
        <v>3</v>
      </c>
    </row>
    <row r="164" spans="1:7" ht="13.5">
      <c r="A164" t="s">
        <v>55</v>
      </c>
      <c r="B164">
        <v>1</v>
      </c>
      <c r="C164">
        <v>3</v>
      </c>
      <c r="D164">
        <v>4</v>
      </c>
      <c r="E164" s="1">
        <v>4576.416676</v>
      </c>
      <c r="F164" s="1">
        <v>9012972</v>
      </c>
      <c r="G164" s="1">
        <v>2724376.60052178</v>
      </c>
    </row>
    <row r="165" spans="1:7" ht="13.5">
      <c r="A165" t="s">
        <v>55</v>
      </c>
      <c r="B165">
        <v>1</v>
      </c>
      <c r="C165">
        <v>3</v>
      </c>
      <c r="D165">
        <v>6</v>
      </c>
      <c r="E165" s="1">
        <v>6869.125</v>
      </c>
      <c r="F165" s="1">
        <v>8415531</v>
      </c>
      <c r="G165" s="1">
        <v>1350373.7875</v>
      </c>
    </row>
    <row r="166" spans="1:7" ht="13.5">
      <c r="A166" t="s">
        <v>55</v>
      </c>
      <c r="B166">
        <v>1</v>
      </c>
      <c r="C166">
        <v>3</v>
      </c>
      <c r="D166">
        <v>11</v>
      </c>
      <c r="E166" s="1">
        <v>7</v>
      </c>
      <c r="F166" s="1">
        <v>-12750</v>
      </c>
      <c r="G166" s="1">
        <v>-21180.8</v>
      </c>
    </row>
    <row r="167" spans="1:7" ht="13.5">
      <c r="A167" t="s">
        <v>55</v>
      </c>
      <c r="B167">
        <v>1</v>
      </c>
      <c r="C167">
        <v>4</v>
      </c>
      <c r="D167">
        <v>4</v>
      </c>
      <c r="E167" s="1">
        <v>11764.0000013</v>
      </c>
      <c r="F167" s="1">
        <v>22987246</v>
      </c>
      <c r="G167" s="1">
        <v>5709612.868266654</v>
      </c>
    </row>
    <row r="168" spans="1:7" ht="13.5">
      <c r="A168" t="s">
        <v>55</v>
      </c>
      <c r="B168">
        <v>1</v>
      </c>
      <c r="C168">
        <v>4</v>
      </c>
      <c r="D168">
        <v>6</v>
      </c>
      <c r="E168" s="1">
        <v>33722.5</v>
      </c>
      <c r="F168" s="1">
        <v>40555026</v>
      </c>
      <c r="G168" s="1">
        <v>3038079</v>
      </c>
    </row>
    <row r="169" spans="1:7" ht="13.5">
      <c r="A169" t="s">
        <v>55</v>
      </c>
      <c r="B169">
        <v>1</v>
      </c>
      <c r="C169">
        <v>4</v>
      </c>
      <c r="D169">
        <v>8</v>
      </c>
      <c r="E169" s="1">
        <v>1671.16667</v>
      </c>
      <c r="F169" s="1">
        <v>2068817</v>
      </c>
      <c r="G169" s="1">
        <v>537988.263652</v>
      </c>
    </row>
    <row r="170" spans="1:7" ht="13.5">
      <c r="A170" t="s">
        <v>55</v>
      </c>
      <c r="B170">
        <v>1</v>
      </c>
      <c r="C170">
        <v>4</v>
      </c>
      <c r="D170">
        <v>9</v>
      </c>
      <c r="E170" s="1">
        <v>6292.7333334</v>
      </c>
      <c r="F170" s="1">
        <v>3182730</v>
      </c>
      <c r="G170" s="1">
        <v>-5812939.02676156</v>
      </c>
    </row>
    <row r="171" spans="1:7" ht="13.5">
      <c r="A171" t="s">
        <v>55</v>
      </c>
      <c r="B171">
        <v>1</v>
      </c>
      <c r="C171">
        <v>4</v>
      </c>
      <c r="D171">
        <v>10</v>
      </c>
      <c r="E171" s="1">
        <v>2750.966667</v>
      </c>
      <c r="F171" s="1">
        <v>6276368</v>
      </c>
      <c r="G171" s="1">
        <v>2276905.0128391995</v>
      </c>
    </row>
    <row r="172" spans="1:7" ht="13.5">
      <c r="A172" t="s">
        <v>55</v>
      </c>
      <c r="B172">
        <v>1</v>
      </c>
      <c r="C172">
        <v>5</v>
      </c>
      <c r="D172">
        <v>3</v>
      </c>
      <c r="E172" s="1">
        <v>4128.8333335</v>
      </c>
      <c r="F172" s="1">
        <v>9475967</v>
      </c>
      <c r="G172" s="1">
        <v>2969719.3832435994</v>
      </c>
    </row>
    <row r="173" spans="1:7" ht="13.5">
      <c r="A173" t="s">
        <v>55</v>
      </c>
      <c r="B173">
        <v>1</v>
      </c>
      <c r="C173">
        <v>5</v>
      </c>
      <c r="D173">
        <v>4</v>
      </c>
      <c r="E173" s="1">
        <v>2774.999997</v>
      </c>
      <c r="F173" s="1">
        <v>5210578</v>
      </c>
      <c r="G173" s="1">
        <v>165664.96378519994</v>
      </c>
    </row>
    <row r="174" spans="1:7" ht="13.5">
      <c r="A174" t="s">
        <v>55</v>
      </c>
      <c r="B174">
        <v>1</v>
      </c>
      <c r="C174">
        <v>5</v>
      </c>
      <c r="D174">
        <v>8</v>
      </c>
      <c r="E174" s="1">
        <v>11497.6665664</v>
      </c>
      <c r="F174" s="1">
        <v>15152668</v>
      </c>
      <c r="G174" s="1">
        <v>1231357.2604004396</v>
      </c>
    </row>
    <row r="175" spans="1:7" ht="13.5">
      <c r="A175" t="s">
        <v>55</v>
      </c>
      <c r="B175">
        <v>1</v>
      </c>
      <c r="C175">
        <v>5</v>
      </c>
      <c r="D175">
        <v>9</v>
      </c>
      <c r="E175" s="1">
        <v>47489.700011099994</v>
      </c>
      <c r="F175" s="1">
        <v>105592266</v>
      </c>
      <c r="G175" s="1">
        <v>34940100.76821527</v>
      </c>
    </row>
    <row r="176" spans="1:7" ht="13.5">
      <c r="A176" t="s">
        <v>55</v>
      </c>
      <c r="B176">
        <v>1</v>
      </c>
      <c r="C176">
        <v>5</v>
      </c>
      <c r="D176">
        <v>10</v>
      </c>
      <c r="E176" s="1">
        <v>7242.5333316999995</v>
      </c>
      <c r="F176" s="1">
        <v>15879990</v>
      </c>
      <c r="G176" s="1">
        <v>5766322.522675019</v>
      </c>
    </row>
    <row r="177" spans="1:7" ht="13.5">
      <c r="A177" t="s">
        <v>55</v>
      </c>
      <c r="B177">
        <v>1</v>
      </c>
      <c r="C177">
        <v>6</v>
      </c>
      <c r="D177">
        <v>4</v>
      </c>
      <c r="E177" s="1">
        <v>13191.333330499998</v>
      </c>
      <c r="F177" s="1">
        <v>26223400</v>
      </c>
      <c r="G177" s="1">
        <v>6722417.1244523</v>
      </c>
    </row>
    <row r="178" spans="1:7" ht="13.5">
      <c r="A178" t="s">
        <v>55</v>
      </c>
      <c r="B178">
        <v>1</v>
      </c>
      <c r="C178">
        <v>6</v>
      </c>
      <c r="D178">
        <v>5</v>
      </c>
      <c r="E178" s="1">
        <v>316.44444</v>
      </c>
      <c r="F178" s="1">
        <v>534099</v>
      </c>
      <c r="G178" s="1">
        <v>147474.410504</v>
      </c>
    </row>
    <row r="179" spans="1:7" ht="13.5">
      <c r="A179" t="s">
        <v>55</v>
      </c>
      <c r="B179">
        <v>1</v>
      </c>
      <c r="C179">
        <v>6</v>
      </c>
      <c r="D179">
        <v>6</v>
      </c>
      <c r="E179" s="1">
        <v>0</v>
      </c>
      <c r="F179" s="1">
        <v>-2400</v>
      </c>
      <c r="G179" s="1">
        <v>-2400</v>
      </c>
    </row>
    <row r="180" spans="1:7" ht="13.5">
      <c r="A180" t="s">
        <v>55</v>
      </c>
      <c r="B180">
        <v>1</v>
      </c>
      <c r="C180">
        <v>6</v>
      </c>
      <c r="D180">
        <v>7</v>
      </c>
      <c r="E180" s="1">
        <v>88697.167263</v>
      </c>
      <c r="F180" s="1">
        <v>78056978</v>
      </c>
      <c r="G180" s="1">
        <v>-7368188.113370207</v>
      </c>
    </row>
    <row r="181" spans="1:7" ht="13.5">
      <c r="A181" t="s">
        <v>55</v>
      </c>
      <c r="B181">
        <v>1</v>
      </c>
      <c r="C181">
        <v>6</v>
      </c>
      <c r="D181">
        <v>8</v>
      </c>
      <c r="E181" s="1">
        <v>246</v>
      </c>
      <c r="F181" s="1">
        <v>303114</v>
      </c>
      <c r="G181" s="1">
        <v>82353.6</v>
      </c>
    </row>
    <row r="182" spans="1:7" ht="13.5">
      <c r="A182" t="s">
        <v>55</v>
      </c>
      <c r="B182">
        <v>1</v>
      </c>
      <c r="C182">
        <v>6</v>
      </c>
      <c r="D182">
        <v>9</v>
      </c>
      <c r="E182" s="1">
        <v>55.208329</v>
      </c>
      <c r="F182" s="1">
        <v>131825</v>
      </c>
      <c r="G182" s="1">
        <v>-2051.6558336000016</v>
      </c>
    </row>
    <row r="183" spans="1:7" ht="13.5">
      <c r="A183" t="s">
        <v>55</v>
      </c>
      <c r="B183">
        <v>1</v>
      </c>
      <c r="C183">
        <v>6</v>
      </c>
      <c r="D183">
        <v>10</v>
      </c>
      <c r="E183" s="1">
        <v>10</v>
      </c>
      <c r="F183" s="1">
        <v>13500</v>
      </c>
      <c r="G183" s="1">
        <v>2306</v>
      </c>
    </row>
    <row r="184" spans="1:7" ht="13.5">
      <c r="A184" t="s">
        <v>55</v>
      </c>
      <c r="B184">
        <v>1</v>
      </c>
      <c r="C184">
        <v>7</v>
      </c>
      <c r="D184">
        <v>3</v>
      </c>
      <c r="E184" s="1">
        <v>2542</v>
      </c>
      <c r="F184" s="1">
        <v>6023503</v>
      </c>
      <c r="G184" s="1">
        <v>2337316.2</v>
      </c>
    </row>
    <row r="185" spans="1:7" ht="13.5">
      <c r="A185" t="s">
        <v>55</v>
      </c>
      <c r="B185">
        <v>1</v>
      </c>
      <c r="C185">
        <v>7</v>
      </c>
      <c r="D185">
        <v>4</v>
      </c>
      <c r="E185" s="1">
        <v>7538.7083299999995</v>
      </c>
      <c r="F185" s="1">
        <v>15038940</v>
      </c>
      <c r="G185" s="1">
        <v>4025887.2790065994</v>
      </c>
    </row>
    <row r="186" spans="1:7" ht="13.5">
      <c r="A186" t="s">
        <v>55</v>
      </c>
      <c r="B186">
        <v>1</v>
      </c>
      <c r="C186">
        <v>7</v>
      </c>
      <c r="D186">
        <v>5</v>
      </c>
      <c r="E186" s="1">
        <v>252.666671</v>
      </c>
      <c r="F186" s="1">
        <v>424203</v>
      </c>
      <c r="G186" s="1">
        <v>136769.4481836</v>
      </c>
    </row>
    <row r="187" spans="1:7" ht="13.5">
      <c r="A187" t="s">
        <v>55</v>
      </c>
      <c r="B187">
        <v>1</v>
      </c>
      <c r="C187">
        <v>7</v>
      </c>
      <c r="D187">
        <v>7</v>
      </c>
      <c r="E187" s="1">
        <v>23493.833333</v>
      </c>
      <c r="F187" s="1">
        <v>21213805</v>
      </c>
      <c r="G187" s="1">
        <v>778252.5819305871</v>
      </c>
    </row>
    <row r="188" spans="1:7" ht="13.5">
      <c r="A188" t="s">
        <v>55</v>
      </c>
      <c r="B188">
        <v>1</v>
      </c>
      <c r="C188">
        <v>7</v>
      </c>
      <c r="D188">
        <v>8</v>
      </c>
      <c r="E188" s="1">
        <v>87</v>
      </c>
      <c r="F188" s="1">
        <v>111342</v>
      </c>
      <c r="G188" s="1">
        <v>42142.2</v>
      </c>
    </row>
    <row r="189" spans="1:7" ht="13.5">
      <c r="A189" t="s">
        <v>55</v>
      </c>
      <c r="B189">
        <v>1</v>
      </c>
      <c r="C189">
        <v>7</v>
      </c>
      <c r="D189">
        <v>10</v>
      </c>
      <c r="E189" s="1">
        <v>17</v>
      </c>
      <c r="F189" s="1">
        <v>24480</v>
      </c>
      <c r="G189" s="1">
        <v>6096.2</v>
      </c>
    </row>
    <row r="190" spans="1:7" ht="13.5">
      <c r="A190" t="s">
        <v>55</v>
      </c>
      <c r="B190">
        <v>1</v>
      </c>
      <c r="C190">
        <v>8</v>
      </c>
      <c r="D190">
        <v>3</v>
      </c>
      <c r="E190" s="1">
        <v>3641.000001</v>
      </c>
      <c r="F190" s="1">
        <v>8674814</v>
      </c>
      <c r="G190" s="1">
        <v>3366656.1820396003</v>
      </c>
    </row>
    <row r="191" spans="1:7" ht="13.5">
      <c r="A191" t="s">
        <v>55</v>
      </c>
      <c r="B191">
        <v>1</v>
      </c>
      <c r="C191">
        <v>8</v>
      </c>
      <c r="D191">
        <v>4</v>
      </c>
      <c r="E191" s="1">
        <v>8744.9583293</v>
      </c>
      <c r="F191" s="1">
        <v>17180723</v>
      </c>
      <c r="G191" s="1">
        <v>2775617.273697479</v>
      </c>
    </row>
    <row r="192" spans="1:7" ht="13.5">
      <c r="A192" t="s">
        <v>55</v>
      </c>
      <c r="B192">
        <v>1</v>
      </c>
      <c r="C192">
        <v>8</v>
      </c>
      <c r="D192">
        <v>5</v>
      </c>
      <c r="E192" s="1">
        <v>292.0833331</v>
      </c>
      <c r="F192" s="1">
        <v>493130</v>
      </c>
      <c r="G192" s="1">
        <v>112406.58363745997</v>
      </c>
    </row>
    <row r="193" spans="1:7" ht="13.5">
      <c r="A193" t="s">
        <v>55</v>
      </c>
      <c r="B193">
        <v>1</v>
      </c>
      <c r="C193">
        <v>8</v>
      </c>
      <c r="D193">
        <v>7</v>
      </c>
      <c r="E193" s="1">
        <v>40048.833335999996</v>
      </c>
      <c r="F193" s="1">
        <v>34323361</v>
      </c>
      <c r="G193" s="1">
        <v>-1435444.0358724005</v>
      </c>
    </row>
    <row r="194" spans="1:7" ht="13.5">
      <c r="A194" t="s">
        <v>55</v>
      </c>
      <c r="B194">
        <v>1</v>
      </c>
      <c r="C194">
        <v>8</v>
      </c>
      <c r="D194">
        <v>8</v>
      </c>
      <c r="E194" s="1">
        <v>310</v>
      </c>
      <c r="F194" s="1">
        <v>381531</v>
      </c>
      <c r="G194" s="1">
        <v>122217</v>
      </c>
    </row>
    <row r="195" spans="1:7" ht="13.5">
      <c r="A195" t="s">
        <v>55</v>
      </c>
      <c r="B195">
        <v>1</v>
      </c>
      <c r="C195">
        <v>8</v>
      </c>
      <c r="D195">
        <v>9</v>
      </c>
      <c r="E195" s="1">
        <v>2</v>
      </c>
      <c r="F195" s="1">
        <v>5484</v>
      </c>
      <c r="G195" s="1">
        <v>2667.2</v>
      </c>
    </row>
    <row r="196" spans="1:7" ht="13.5">
      <c r="A196" t="s">
        <v>55</v>
      </c>
      <c r="B196">
        <v>1</v>
      </c>
      <c r="C196">
        <v>9</v>
      </c>
      <c r="D196">
        <v>3</v>
      </c>
      <c r="E196" s="1">
        <v>451</v>
      </c>
      <c r="F196" s="1">
        <v>1053412</v>
      </c>
      <c r="G196" s="1">
        <v>440745.6</v>
      </c>
    </row>
    <row r="197" spans="1:7" ht="13.5">
      <c r="A197" t="s">
        <v>55</v>
      </c>
      <c r="B197">
        <v>1</v>
      </c>
      <c r="C197">
        <v>9</v>
      </c>
      <c r="D197">
        <v>4</v>
      </c>
      <c r="E197" s="1">
        <v>2116.9166633</v>
      </c>
      <c r="F197" s="1">
        <v>4363773</v>
      </c>
      <c r="G197" s="1">
        <v>1342086.15480558</v>
      </c>
    </row>
    <row r="198" spans="1:7" ht="13.5">
      <c r="A198" t="s">
        <v>55</v>
      </c>
      <c r="B198">
        <v>1</v>
      </c>
      <c r="C198">
        <v>9</v>
      </c>
      <c r="D198">
        <v>5</v>
      </c>
      <c r="E198" s="1">
        <v>14</v>
      </c>
      <c r="F198" s="1">
        <v>23328</v>
      </c>
      <c r="G198" s="1">
        <v>7150.16</v>
      </c>
    </row>
    <row r="199" spans="1:7" ht="13.5">
      <c r="A199" t="s">
        <v>55</v>
      </c>
      <c r="B199">
        <v>1</v>
      </c>
      <c r="C199">
        <v>9</v>
      </c>
      <c r="D199">
        <v>7</v>
      </c>
      <c r="E199" s="1">
        <v>5317.833327</v>
      </c>
      <c r="F199" s="1">
        <v>5171953</v>
      </c>
      <c r="G199" s="1">
        <v>680686.243755229</v>
      </c>
    </row>
    <row r="200" spans="1:7" ht="13.5">
      <c r="A200" t="s">
        <v>55</v>
      </c>
      <c r="B200">
        <v>1</v>
      </c>
      <c r="C200">
        <v>10</v>
      </c>
      <c r="D200">
        <v>3</v>
      </c>
      <c r="E200" s="1">
        <v>2521.4166697</v>
      </c>
      <c r="F200" s="1">
        <v>5402919</v>
      </c>
      <c r="G200" s="1">
        <v>823088.67783382</v>
      </c>
    </row>
    <row r="201" spans="1:7" ht="13.5">
      <c r="A201" t="s">
        <v>55</v>
      </c>
      <c r="B201">
        <v>1</v>
      </c>
      <c r="C201">
        <v>10</v>
      </c>
      <c r="D201">
        <v>4</v>
      </c>
      <c r="E201" s="1">
        <v>0</v>
      </c>
      <c r="F201" s="1">
        <v>0</v>
      </c>
      <c r="G201" s="1">
        <v>0</v>
      </c>
    </row>
    <row r="202" spans="1:7" ht="13.5">
      <c r="A202" t="s">
        <v>55</v>
      </c>
      <c r="B202">
        <v>1</v>
      </c>
      <c r="C202">
        <v>10</v>
      </c>
      <c r="D202">
        <v>5</v>
      </c>
      <c r="E202" s="1">
        <v>-0.5000003</v>
      </c>
      <c r="F202" s="1">
        <v>-1380</v>
      </c>
      <c r="G202" s="1">
        <v>-554.834504901</v>
      </c>
    </row>
    <row r="203" spans="1:7" ht="13.5">
      <c r="A203" t="s">
        <v>55</v>
      </c>
      <c r="B203">
        <v>1</v>
      </c>
      <c r="C203">
        <v>10</v>
      </c>
      <c r="D203">
        <v>8</v>
      </c>
      <c r="E203" s="1">
        <v>394.933334</v>
      </c>
      <c r="F203" s="1">
        <v>491420</v>
      </c>
      <c r="G203" s="1">
        <v>69289.82595839999</v>
      </c>
    </row>
    <row r="204" spans="1:7" ht="13.5">
      <c r="A204" t="s">
        <v>55</v>
      </c>
      <c r="B204">
        <v>1</v>
      </c>
      <c r="C204">
        <v>10</v>
      </c>
      <c r="D204">
        <v>9</v>
      </c>
      <c r="E204" s="1">
        <v>176.9999948</v>
      </c>
      <c r="F204" s="1">
        <v>613661</v>
      </c>
      <c r="G204" s="1">
        <v>194202.2789084</v>
      </c>
    </row>
    <row r="205" spans="1:7" ht="13.5">
      <c r="A205" t="s">
        <v>55</v>
      </c>
      <c r="B205">
        <v>2</v>
      </c>
      <c r="C205">
        <v>1</v>
      </c>
      <c r="D205">
        <v>1</v>
      </c>
      <c r="E205" s="1">
        <v>-14</v>
      </c>
      <c r="F205" s="1">
        <v>-33305</v>
      </c>
      <c r="G205" s="1">
        <v>-22309.4</v>
      </c>
    </row>
    <row r="206" spans="1:7" ht="13.5">
      <c r="A206" t="s">
        <v>55</v>
      </c>
      <c r="B206">
        <v>2</v>
      </c>
      <c r="C206">
        <v>1</v>
      </c>
      <c r="D206">
        <v>2</v>
      </c>
      <c r="E206" s="1">
        <v>7</v>
      </c>
      <c r="F206" s="1">
        <v>12348</v>
      </c>
      <c r="G206" s="1">
        <v>2293.2</v>
      </c>
    </row>
    <row r="207" spans="1:7" ht="13.5">
      <c r="A207" t="s">
        <v>55</v>
      </c>
      <c r="B207">
        <v>2</v>
      </c>
      <c r="C207">
        <v>1</v>
      </c>
      <c r="D207">
        <v>3</v>
      </c>
      <c r="E207" s="1">
        <v>2266</v>
      </c>
      <c r="F207" s="1">
        <v>3746379</v>
      </c>
      <c r="G207" s="1">
        <v>715830.6</v>
      </c>
    </row>
    <row r="208" spans="1:7" ht="13.5">
      <c r="A208" t="s">
        <v>55</v>
      </c>
      <c r="B208">
        <v>2</v>
      </c>
      <c r="C208">
        <v>1</v>
      </c>
      <c r="D208">
        <v>4</v>
      </c>
      <c r="E208" s="1">
        <v>10771.6250003</v>
      </c>
      <c r="F208" s="1">
        <v>22015081</v>
      </c>
      <c r="G208" s="1">
        <v>6542773.417069072</v>
      </c>
    </row>
    <row r="209" spans="1:7" ht="13.5">
      <c r="A209" t="s">
        <v>55</v>
      </c>
      <c r="B209">
        <v>2</v>
      </c>
      <c r="C209">
        <v>1</v>
      </c>
      <c r="D209">
        <v>5</v>
      </c>
      <c r="E209" s="1">
        <v>3390</v>
      </c>
      <c r="F209" s="1">
        <v>4976108</v>
      </c>
      <c r="G209" s="1">
        <v>641843.35</v>
      </c>
    </row>
    <row r="210" spans="1:7" ht="13.5">
      <c r="A210" t="s">
        <v>55</v>
      </c>
      <c r="B210">
        <v>2</v>
      </c>
      <c r="C210">
        <v>1</v>
      </c>
      <c r="D210">
        <v>6</v>
      </c>
      <c r="E210" s="1">
        <v>5497.375</v>
      </c>
      <c r="F210" s="1">
        <v>7764081</v>
      </c>
      <c r="G210" s="1">
        <v>1843957.8624999998</v>
      </c>
    </row>
    <row r="211" spans="1:7" ht="13.5">
      <c r="A211" t="s">
        <v>55</v>
      </c>
      <c r="B211">
        <v>2</v>
      </c>
      <c r="C211">
        <v>1</v>
      </c>
      <c r="D211">
        <v>8</v>
      </c>
      <c r="E211" s="1">
        <v>86</v>
      </c>
      <c r="F211" s="1">
        <v>97100</v>
      </c>
      <c r="G211" s="1">
        <v>19235.6</v>
      </c>
    </row>
    <row r="212" spans="1:7" ht="13.5">
      <c r="A212" t="s">
        <v>55</v>
      </c>
      <c r="B212">
        <v>2</v>
      </c>
      <c r="C212">
        <v>2</v>
      </c>
      <c r="D212">
        <v>4</v>
      </c>
      <c r="E212" s="1">
        <v>4207.3333330000005</v>
      </c>
      <c r="F212" s="1">
        <v>8686754</v>
      </c>
      <c r="G212" s="1">
        <v>2908395.25379114</v>
      </c>
    </row>
    <row r="213" spans="1:7" ht="13.5">
      <c r="A213" t="s">
        <v>55</v>
      </c>
      <c r="B213">
        <v>2</v>
      </c>
      <c r="C213">
        <v>3</v>
      </c>
      <c r="D213">
        <v>4</v>
      </c>
      <c r="E213" s="1">
        <v>3985</v>
      </c>
      <c r="F213" s="1">
        <v>6285886</v>
      </c>
      <c r="G213" s="1">
        <v>768960.2999999993</v>
      </c>
    </row>
    <row r="214" spans="1:7" ht="13.5">
      <c r="A214" t="s">
        <v>55</v>
      </c>
      <c r="B214">
        <v>2</v>
      </c>
      <c r="C214">
        <v>4</v>
      </c>
      <c r="D214">
        <v>4</v>
      </c>
      <c r="E214" s="1">
        <v>4550.3333330000005</v>
      </c>
      <c r="F214" s="1">
        <v>7733143</v>
      </c>
      <c r="G214" s="1">
        <v>1009285.7771511402</v>
      </c>
    </row>
    <row r="215" spans="1:7" ht="13.5">
      <c r="A215" t="s">
        <v>55</v>
      </c>
      <c r="B215">
        <v>2</v>
      </c>
      <c r="C215">
        <v>4</v>
      </c>
      <c r="D215">
        <v>6</v>
      </c>
      <c r="E215" s="1">
        <v>975.75</v>
      </c>
      <c r="F215" s="1">
        <v>1352534</v>
      </c>
      <c r="G215" s="1">
        <v>248010.95</v>
      </c>
    </row>
    <row r="216" spans="1:7" ht="13.5">
      <c r="A216" t="s">
        <v>55</v>
      </c>
      <c r="B216">
        <v>2</v>
      </c>
      <c r="C216">
        <v>4</v>
      </c>
      <c r="D216">
        <v>8</v>
      </c>
      <c r="E216" s="1">
        <v>129</v>
      </c>
      <c r="F216" s="1">
        <v>145475</v>
      </c>
      <c r="G216" s="1">
        <v>27475.4</v>
      </c>
    </row>
    <row r="217" spans="1:7" ht="13.5">
      <c r="A217" t="s">
        <v>55</v>
      </c>
      <c r="B217">
        <v>2</v>
      </c>
      <c r="C217">
        <v>4</v>
      </c>
      <c r="D217">
        <v>9</v>
      </c>
      <c r="E217" s="1">
        <v>1</v>
      </c>
      <c r="F217" s="1">
        <v>2700</v>
      </c>
      <c r="G217" s="1">
        <v>1271.6</v>
      </c>
    </row>
    <row r="218" spans="1:7" ht="13.5">
      <c r="A218" t="s">
        <v>55</v>
      </c>
      <c r="B218">
        <v>2</v>
      </c>
      <c r="C218">
        <v>4</v>
      </c>
      <c r="D218">
        <v>10</v>
      </c>
      <c r="E218" s="1">
        <v>1996</v>
      </c>
      <c r="F218" s="1">
        <v>3049146</v>
      </c>
      <c r="G218" s="1">
        <v>90275.59999999971</v>
      </c>
    </row>
    <row r="219" spans="1:7" ht="13.5">
      <c r="A219" t="s">
        <v>55</v>
      </c>
      <c r="B219">
        <v>2</v>
      </c>
      <c r="C219">
        <v>5</v>
      </c>
      <c r="D219">
        <v>3</v>
      </c>
      <c r="E219" s="1">
        <v>16321.20833</v>
      </c>
      <c r="F219" s="1">
        <v>31845009</v>
      </c>
      <c r="G219" s="1">
        <v>5089131.272128001</v>
      </c>
    </row>
    <row r="220" spans="1:7" ht="13.5">
      <c r="A220" t="s">
        <v>55</v>
      </c>
      <c r="B220">
        <v>2</v>
      </c>
      <c r="C220">
        <v>5</v>
      </c>
      <c r="D220">
        <v>4</v>
      </c>
      <c r="E220" s="1">
        <v>881</v>
      </c>
      <c r="F220" s="1">
        <v>1769482</v>
      </c>
      <c r="G220" s="1">
        <v>168044.6</v>
      </c>
    </row>
    <row r="221" spans="1:7" ht="13.5">
      <c r="A221" t="s">
        <v>55</v>
      </c>
      <c r="B221">
        <v>2</v>
      </c>
      <c r="C221">
        <v>5</v>
      </c>
      <c r="D221">
        <v>8</v>
      </c>
      <c r="E221" s="1">
        <v>429.8666667</v>
      </c>
      <c r="F221" s="1">
        <v>810184</v>
      </c>
      <c r="G221" s="1">
        <v>209317.38661731995</v>
      </c>
    </row>
    <row r="222" spans="1:7" ht="13.5">
      <c r="A222" t="s">
        <v>55</v>
      </c>
      <c r="B222">
        <v>2</v>
      </c>
      <c r="C222">
        <v>5</v>
      </c>
      <c r="D222">
        <v>9</v>
      </c>
      <c r="E222" s="1">
        <v>146337.00070929996</v>
      </c>
      <c r="F222" s="1">
        <v>287386941</v>
      </c>
      <c r="G222" s="1">
        <v>68876733.85044044</v>
      </c>
    </row>
    <row r="223" spans="1:7" ht="13.5">
      <c r="A223" t="s">
        <v>55</v>
      </c>
      <c r="B223">
        <v>2</v>
      </c>
      <c r="C223">
        <v>5</v>
      </c>
      <c r="D223">
        <v>10</v>
      </c>
      <c r="E223" s="1">
        <v>10284.166763399999</v>
      </c>
      <c r="F223" s="1">
        <v>21343500</v>
      </c>
      <c r="G223" s="1">
        <v>7718665.705143242</v>
      </c>
    </row>
    <row r="224" spans="1:7" ht="13.5">
      <c r="A224" t="s">
        <v>55</v>
      </c>
      <c r="B224">
        <v>2</v>
      </c>
      <c r="C224">
        <v>6</v>
      </c>
      <c r="D224">
        <v>4</v>
      </c>
      <c r="E224" s="1">
        <v>9202.416667</v>
      </c>
      <c r="F224" s="1">
        <v>17984973</v>
      </c>
      <c r="G224" s="1">
        <v>3163365.0428352</v>
      </c>
    </row>
    <row r="225" spans="1:7" ht="13.5">
      <c r="A225" t="s">
        <v>55</v>
      </c>
      <c r="B225">
        <v>2</v>
      </c>
      <c r="C225">
        <v>6</v>
      </c>
      <c r="D225">
        <v>5</v>
      </c>
      <c r="E225" s="1">
        <v>3506.833337</v>
      </c>
      <c r="F225" s="1">
        <v>4919075</v>
      </c>
      <c r="G225" s="1">
        <v>635267.6688542794</v>
      </c>
    </row>
    <row r="226" spans="1:7" ht="13.5">
      <c r="A226" t="s">
        <v>55</v>
      </c>
      <c r="B226">
        <v>2</v>
      </c>
      <c r="C226">
        <v>6</v>
      </c>
      <c r="D226">
        <v>7</v>
      </c>
      <c r="E226" s="1">
        <v>3124</v>
      </c>
      <c r="F226" s="1">
        <v>3295082</v>
      </c>
      <c r="G226" s="1">
        <v>254171.4</v>
      </c>
    </row>
    <row r="227" spans="1:7" ht="13.5">
      <c r="A227" t="s">
        <v>55</v>
      </c>
      <c r="B227">
        <v>2</v>
      </c>
      <c r="C227">
        <v>6</v>
      </c>
      <c r="D227">
        <v>9</v>
      </c>
      <c r="E227" s="1">
        <v>31.5416667</v>
      </c>
      <c r="F227" s="1">
        <v>92372</v>
      </c>
      <c r="G227" s="1">
        <v>15144.6665904</v>
      </c>
    </row>
    <row r="228" spans="1:7" ht="13.5">
      <c r="A228" t="s">
        <v>55</v>
      </c>
      <c r="B228">
        <v>2</v>
      </c>
      <c r="C228">
        <v>7</v>
      </c>
      <c r="D228">
        <v>3</v>
      </c>
      <c r="E228" s="1">
        <v>7006.374970000001</v>
      </c>
      <c r="F228" s="1">
        <v>13219665</v>
      </c>
      <c r="G228" s="1">
        <v>3362106.1960419985</v>
      </c>
    </row>
    <row r="229" spans="1:7" ht="13.5">
      <c r="A229" t="s">
        <v>55</v>
      </c>
      <c r="B229">
        <v>2</v>
      </c>
      <c r="C229">
        <v>7</v>
      </c>
      <c r="D229">
        <v>4</v>
      </c>
      <c r="E229" s="1">
        <v>6954</v>
      </c>
      <c r="F229" s="1">
        <v>13798822</v>
      </c>
      <c r="G229" s="1">
        <v>3691869.08</v>
      </c>
    </row>
    <row r="230" spans="1:7" ht="13.5">
      <c r="A230" t="s">
        <v>55</v>
      </c>
      <c r="B230">
        <v>2</v>
      </c>
      <c r="C230">
        <v>7</v>
      </c>
      <c r="D230">
        <v>5</v>
      </c>
      <c r="E230" s="1">
        <v>2620</v>
      </c>
      <c r="F230" s="1">
        <v>3720247</v>
      </c>
      <c r="G230" s="1">
        <v>738274.01</v>
      </c>
    </row>
    <row r="231" spans="1:7" ht="13.5">
      <c r="A231" t="s">
        <v>55</v>
      </c>
      <c r="B231">
        <v>2</v>
      </c>
      <c r="C231">
        <v>7</v>
      </c>
      <c r="D231">
        <v>7</v>
      </c>
      <c r="E231" s="1">
        <v>1983.833333</v>
      </c>
      <c r="F231" s="1">
        <v>2075774</v>
      </c>
      <c r="G231" s="1">
        <v>332440.78195958957</v>
      </c>
    </row>
    <row r="232" spans="1:7" ht="13.5">
      <c r="A232" t="s">
        <v>55</v>
      </c>
      <c r="B232">
        <v>2</v>
      </c>
      <c r="C232">
        <v>7</v>
      </c>
      <c r="D232">
        <v>8</v>
      </c>
      <c r="E232" s="1">
        <v>21</v>
      </c>
      <c r="F232" s="1">
        <v>23625</v>
      </c>
      <c r="G232" s="1">
        <v>6921.6</v>
      </c>
    </row>
    <row r="233" spans="1:7" ht="13.5">
      <c r="A233" t="s">
        <v>55</v>
      </c>
      <c r="B233">
        <v>2</v>
      </c>
      <c r="C233">
        <v>8</v>
      </c>
      <c r="D233">
        <v>3</v>
      </c>
      <c r="E233" s="1">
        <v>1032</v>
      </c>
      <c r="F233" s="1">
        <v>1930137</v>
      </c>
      <c r="G233" s="1">
        <v>231193.2</v>
      </c>
    </row>
    <row r="234" spans="1:7" ht="13.5">
      <c r="A234" t="s">
        <v>55</v>
      </c>
      <c r="B234">
        <v>2</v>
      </c>
      <c r="C234">
        <v>8</v>
      </c>
      <c r="D234">
        <v>4</v>
      </c>
      <c r="E234" s="1">
        <v>1946.875</v>
      </c>
      <c r="F234" s="1">
        <v>4051294</v>
      </c>
      <c r="G234" s="1">
        <v>800143.25</v>
      </c>
    </row>
    <row r="235" spans="1:7" ht="13.5">
      <c r="A235" t="s">
        <v>55</v>
      </c>
      <c r="B235">
        <v>2</v>
      </c>
      <c r="C235">
        <v>8</v>
      </c>
      <c r="D235">
        <v>5</v>
      </c>
      <c r="E235" s="1">
        <v>432</v>
      </c>
      <c r="F235" s="1">
        <v>648012</v>
      </c>
      <c r="G235" s="1">
        <v>84943.2</v>
      </c>
    </row>
    <row r="236" spans="1:7" ht="13.5">
      <c r="A236" t="s">
        <v>55</v>
      </c>
      <c r="B236">
        <v>2</v>
      </c>
      <c r="C236">
        <v>8</v>
      </c>
      <c r="D236">
        <v>7</v>
      </c>
      <c r="E236" s="1">
        <v>44.333333</v>
      </c>
      <c r="F236" s="1">
        <v>51872</v>
      </c>
      <c r="G236" s="1">
        <v>11658.6003098</v>
      </c>
    </row>
    <row r="237" spans="1:4" ht="13.5">
      <c r="A237" t="s">
        <v>55</v>
      </c>
      <c r="B237">
        <v>2</v>
      </c>
      <c r="C237">
        <v>8</v>
      </c>
      <c r="D237">
        <v>9</v>
      </c>
    </row>
    <row r="238" spans="1:4" ht="13.5">
      <c r="A238" t="s">
        <v>55</v>
      </c>
      <c r="B238">
        <v>2</v>
      </c>
      <c r="C238">
        <v>9</v>
      </c>
      <c r="D238">
        <v>3</v>
      </c>
    </row>
    <row r="239" spans="1:7" ht="13.5">
      <c r="A239" t="s">
        <v>55</v>
      </c>
      <c r="B239">
        <v>2</v>
      </c>
      <c r="C239">
        <v>9</v>
      </c>
      <c r="D239">
        <v>4</v>
      </c>
      <c r="E239" s="1">
        <v>1553</v>
      </c>
      <c r="F239" s="1">
        <v>3966996</v>
      </c>
      <c r="G239" s="1">
        <v>1166691.8</v>
      </c>
    </row>
    <row r="240" spans="1:7" ht="13.5">
      <c r="A240" t="s">
        <v>55</v>
      </c>
      <c r="B240">
        <v>2</v>
      </c>
      <c r="C240">
        <v>9</v>
      </c>
      <c r="D240">
        <v>5</v>
      </c>
      <c r="E240" s="1">
        <v>1658</v>
      </c>
      <c r="F240" s="1">
        <v>2219321</v>
      </c>
      <c r="G240" s="1">
        <v>303402.52</v>
      </c>
    </row>
    <row r="241" spans="1:7" ht="13.5">
      <c r="A241" t="s">
        <v>55</v>
      </c>
      <c r="B241">
        <v>2</v>
      </c>
      <c r="C241">
        <v>12</v>
      </c>
      <c r="D241">
        <v>3</v>
      </c>
      <c r="E241" s="1">
        <v>8.833333</v>
      </c>
      <c r="F241" s="1">
        <v>19406</v>
      </c>
      <c r="G241" s="1">
        <v>2850.8005568000003</v>
      </c>
    </row>
    <row r="242" spans="1:7" ht="13.5">
      <c r="A242" t="s">
        <v>55</v>
      </c>
      <c r="B242">
        <v>2</v>
      </c>
      <c r="C242">
        <v>10</v>
      </c>
      <c r="D242">
        <v>9</v>
      </c>
      <c r="E242" s="1">
        <v>589</v>
      </c>
      <c r="F242" s="1">
        <v>1604846</v>
      </c>
      <c r="G242" s="1">
        <v>210794</v>
      </c>
    </row>
    <row r="243" spans="1:7" ht="13.5">
      <c r="A243" t="s">
        <v>55</v>
      </c>
      <c r="B243">
        <v>3</v>
      </c>
      <c r="C243">
        <v>1</v>
      </c>
      <c r="D243">
        <v>1</v>
      </c>
      <c r="E243" s="1">
        <v>9003.0416663</v>
      </c>
      <c r="F243" s="1">
        <v>10836668</v>
      </c>
      <c r="G243" s="1">
        <v>3765679.075287981</v>
      </c>
    </row>
    <row r="244" spans="1:7" ht="13.5">
      <c r="A244" t="s">
        <v>55</v>
      </c>
      <c r="B244">
        <v>3</v>
      </c>
      <c r="C244">
        <v>1</v>
      </c>
      <c r="D244">
        <v>2</v>
      </c>
      <c r="E244" s="1">
        <v>0</v>
      </c>
      <c r="F244" s="1">
        <v>0</v>
      </c>
      <c r="G244" s="1">
        <v>0</v>
      </c>
    </row>
    <row r="245" spans="1:7" ht="13.5">
      <c r="A245" t="s">
        <v>55</v>
      </c>
      <c r="B245">
        <v>3</v>
      </c>
      <c r="C245">
        <v>1</v>
      </c>
      <c r="D245">
        <v>3</v>
      </c>
      <c r="E245" s="1">
        <v>7.708333</v>
      </c>
      <c r="F245" s="1">
        <v>14620</v>
      </c>
      <c r="G245" s="1">
        <v>4310.8754458</v>
      </c>
    </row>
    <row r="246" spans="1:7" ht="13.5">
      <c r="A246" t="s">
        <v>55</v>
      </c>
      <c r="B246">
        <v>3</v>
      </c>
      <c r="C246">
        <v>1</v>
      </c>
      <c r="D246">
        <v>4</v>
      </c>
      <c r="E246" s="1">
        <v>6528.5416694000005</v>
      </c>
      <c r="F246" s="1">
        <v>16183879</v>
      </c>
      <c r="G246" s="1">
        <v>6824542.425166451</v>
      </c>
    </row>
    <row r="247" spans="1:7" ht="13.5">
      <c r="A247" t="s">
        <v>55</v>
      </c>
      <c r="B247">
        <v>3</v>
      </c>
      <c r="C247">
        <v>1</v>
      </c>
      <c r="D247">
        <v>5</v>
      </c>
      <c r="E247" s="1">
        <v>300.16666699999996</v>
      </c>
      <c r="F247" s="1">
        <v>538164</v>
      </c>
      <c r="G247" s="1">
        <v>164141.32458465002</v>
      </c>
    </row>
    <row r="248" spans="1:7" ht="13.5">
      <c r="A248" t="s">
        <v>55</v>
      </c>
      <c r="B248">
        <v>3</v>
      </c>
      <c r="C248">
        <v>1</v>
      </c>
      <c r="D248">
        <v>6</v>
      </c>
      <c r="E248" s="1">
        <v>3509.5</v>
      </c>
      <c r="F248" s="1">
        <v>5027442</v>
      </c>
      <c r="G248" s="1">
        <v>1381423.95</v>
      </c>
    </row>
    <row r="249" spans="1:7" ht="13.5">
      <c r="A249" t="s">
        <v>55</v>
      </c>
      <c r="B249">
        <v>3</v>
      </c>
      <c r="C249">
        <v>1</v>
      </c>
      <c r="D249">
        <v>7</v>
      </c>
      <c r="E249" s="1">
        <v>0</v>
      </c>
      <c r="F249" s="1">
        <v>0</v>
      </c>
      <c r="G249" s="1">
        <v>0</v>
      </c>
    </row>
    <row r="250" spans="1:7" ht="13.5">
      <c r="A250" t="s">
        <v>55</v>
      </c>
      <c r="B250">
        <v>3</v>
      </c>
      <c r="C250">
        <v>1</v>
      </c>
      <c r="D250">
        <v>8</v>
      </c>
      <c r="E250" s="1">
        <v>581</v>
      </c>
      <c r="F250" s="1">
        <v>779381</v>
      </c>
      <c r="G250" s="1">
        <v>253343.6</v>
      </c>
    </row>
    <row r="251" spans="1:7" ht="13.5">
      <c r="A251" t="s">
        <v>55</v>
      </c>
      <c r="B251">
        <v>3</v>
      </c>
      <c r="C251">
        <v>1</v>
      </c>
      <c r="D251">
        <v>10</v>
      </c>
      <c r="E251" s="1">
        <v>281</v>
      </c>
      <c r="F251" s="1">
        <v>608652</v>
      </c>
      <c r="G251" s="1">
        <v>290728.6</v>
      </c>
    </row>
    <row r="252" spans="1:7" ht="13.5">
      <c r="A252" t="s">
        <v>55</v>
      </c>
      <c r="B252">
        <v>3</v>
      </c>
      <c r="C252">
        <v>2</v>
      </c>
      <c r="D252">
        <v>4</v>
      </c>
      <c r="E252" s="1">
        <v>1358.1249891999998</v>
      </c>
      <c r="F252" s="1">
        <v>3186827</v>
      </c>
      <c r="G252" s="1">
        <v>1325238.8106492357</v>
      </c>
    </row>
    <row r="253" spans="1:7" ht="13.5">
      <c r="A253" t="s">
        <v>55</v>
      </c>
      <c r="B253">
        <v>3</v>
      </c>
      <c r="C253">
        <v>2</v>
      </c>
      <c r="D253">
        <v>6</v>
      </c>
      <c r="E253" s="1">
        <v>456.375</v>
      </c>
      <c r="F253" s="1">
        <v>627616</v>
      </c>
      <c r="G253" s="1">
        <v>176258.38749999998</v>
      </c>
    </row>
    <row r="254" spans="1:7" ht="13.5">
      <c r="A254" t="s">
        <v>55</v>
      </c>
      <c r="B254">
        <v>3</v>
      </c>
      <c r="C254">
        <v>2</v>
      </c>
      <c r="D254">
        <v>7</v>
      </c>
      <c r="E254" s="1">
        <v>6</v>
      </c>
      <c r="F254" s="1">
        <v>5580</v>
      </c>
      <c r="G254" s="1">
        <v>17.840000000000202</v>
      </c>
    </row>
    <row r="255" spans="1:7" ht="13.5">
      <c r="A255" t="s">
        <v>55</v>
      </c>
      <c r="B255">
        <v>3</v>
      </c>
      <c r="C255">
        <v>3</v>
      </c>
      <c r="D255">
        <v>4</v>
      </c>
      <c r="E255" s="1">
        <v>1681.3333215999999</v>
      </c>
      <c r="F255" s="1">
        <v>3841624</v>
      </c>
      <c r="G255" s="1">
        <v>1530145.8561294281</v>
      </c>
    </row>
    <row r="256" spans="1:7" ht="13.5">
      <c r="A256" t="s">
        <v>55</v>
      </c>
      <c r="B256">
        <v>3</v>
      </c>
      <c r="C256">
        <v>3</v>
      </c>
      <c r="D256">
        <v>5</v>
      </c>
      <c r="E256" s="1">
        <v>0</v>
      </c>
      <c r="F256" s="1">
        <v>0</v>
      </c>
      <c r="G256" s="1">
        <v>0</v>
      </c>
    </row>
    <row r="257" spans="1:7" ht="13.5">
      <c r="A257" t="s">
        <v>55</v>
      </c>
      <c r="B257">
        <v>3</v>
      </c>
      <c r="C257">
        <v>3</v>
      </c>
      <c r="D257">
        <v>6</v>
      </c>
      <c r="E257" s="1">
        <v>411.625</v>
      </c>
      <c r="F257" s="1">
        <v>563215</v>
      </c>
      <c r="G257" s="1">
        <v>155124.03749999998</v>
      </c>
    </row>
    <row r="258" spans="1:4" ht="13.5">
      <c r="A258" t="s">
        <v>55</v>
      </c>
      <c r="B258">
        <v>3</v>
      </c>
      <c r="C258">
        <v>3</v>
      </c>
      <c r="D258">
        <v>11</v>
      </c>
    </row>
    <row r="259" spans="1:7" ht="13.5">
      <c r="A259" t="s">
        <v>55</v>
      </c>
      <c r="B259">
        <v>3</v>
      </c>
      <c r="C259">
        <v>4</v>
      </c>
      <c r="D259">
        <v>4</v>
      </c>
      <c r="E259" s="1">
        <v>4805.1666453</v>
      </c>
      <c r="F259" s="1">
        <v>11499805</v>
      </c>
      <c r="G259" s="1">
        <v>4416939.779000073</v>
      </c>
    </row>
    <row r="260" spans="1:7" ht="13.5">
      <c r="A260" t="s">
        <v>55</v>
      </c>
      <c r="B260">
        <v>3</v>
      </c>
      <c r="C260">
        <v>4</v>
      </c>
      <c r="D260">
        <v>6</v>
      </c>
      <c r="E260" s="1">
        <v>2682.5</v>
      </c>
      <c r="F260" s="1">
        <v>3943027</v>
      </c>
      <c r="G260" s="1">
        <v>1024034.5</v>
      </c>
    </row>
    <row r="261" spans="1:7" ht="13.5">
      <c r="A261" t="s">
        <v>55</v>
      </c>
      <c r="B261">
        <v>3</v>
      </c>
      <c r="C261">
        <v>4</v>
      </c>
      <c r="D261">
        <v>8</v>
      </c>
      <c r="E261" s="1">
        <v>261</v>
      </c>
      <c r="F261" s="1">
        <v>353898</v>
      </c>
      <c r="G261" s="1">
        <v>114483.6</v>
      </c>
    </row>
    <row r="262" spans="1:7" ht="13.5">
      <c r="A262" t="s">
        <v>55</v>
      </c>
      <c r="B262">
        <v>3</v>
      </c>
      <c r="C262">
        <v>4</v>
      </c>
      <c r="D262">
        <v>9</v>
      </c>
      <c r="E262" s="1">
        <v>67.3000131</v>
      </c>
      <c r="F262" s="1">
        <v>19587</v>
      </c>
      <c r="G262" s="1">
        <v>-76949.87187104</v>
      </c>
    </row>
    <row r="263" spans="1:7" ht="13.5">
      <c r="A263" t="s">
        <v>55</v>
      </c>
      <c r="B263">
        <v>3</v>
      </c>
      <c r="C263">
        <v>4</v>
      </c>
      <c r="D263">
        <v>10</v>
      </c>
      <c r="E263" s="1">
        <v>56</v>
      </c>
      <c r="F263" s="1">
        <v>136963</v>
      </c>
      <c r="G263" s="1">
        <v>53948.6</v>
      </c>
    </row>
    <row r="264" spans="1:7" ht="13.5">
      <c r="A264" t="s">
        <v>55</v>
      </c>
      <c r="B264">
        <v>3</v>
      </c>
      <c r="C264">
        <v>5</v>
      </c>
      <c r="D264">
        <v>3</v>
      </c>
      <c r="E264" s="1">
        <v>5374.249965199999</v>
      </c>
      <c r="F264" s="1">
        <v>12306086</v>
      </c>
      <c r="G264" s="1">
        <v>3972981.856436821</v>
      </c>
    </row>
    <row r="265" spans="1:7" ht="13.5">
      <c r="A265" t="s">
        <v>55</v>
      </c>
      <c r="B265">
        <v>3</v>
      </c>
      <c r="C265">
        <v>5</v>
      </c>
      <c r="D265">
        <v>4</v>
      </c>
      <c r="E265" s="1">
        <v>448.5833319999999</v>
      </c>
      <c r="F265" s="1">
        <v>1027884</v>
      </c>
      <c r="G265" s="1">
        <v>211441.46909119995</v>
      </c>
    </row>
    <row r="266" spans="1:7" ht="13.5">
      <c r="A266" t="s">
        <v>55</v>
      </c>
      <c r="B266">
        <v>3</v>
      </c>
      <c r="C266">
        <v>5</v>
      </c>
      <c r="D266">
        <v>8</v>
      </c>
      <c r="E266" s="1">
        <v>1336.8</v>
      </c>
      <c r="F266" s="1">
        <v>1931877</v>
      </c>
      <c r="G266" s="1">
        <v>292869.01330399996</v>
      </c>
    </row>
    <row r="267" spans="1:7" ht="13.5">
      <c r="A267" t="s">
        <v>55</v>
      </c>
      <c r="B267">
        <v>3</v>
      </c>
      <c r="C267">
        <v>5</v>
      </c>
      <c r="D267">
        <v>9</v>
      </c>
      <c r="E267" s="1">
        <v>102257.06716489994</v>
      </c>
      <c r="F267" s="1">
        <v>271530337</v>
      </c>
      <c r="G267" s="1">
        <v>122297693.28481893</v>
      </c>
    </row>
    <row r="268" spans="1:7" ht="13.5">
      <c r="A268" t="s">
        <v>55</v>
      </c>
      <c r="B268">
        <v>3</v>
      </c>
      <c r="C268">
        <v>5</v>
      </c>
      <c r="D268">
        <v>10</v>
      </c>
      <c r="E268" s="1">
        <v>9407.3000359</v>
      </c>
      <c r="F268" s="1">
        <v>25067357</v>
      </c>
      <c r="G268" s="1">
        <v>12567608.199333934</v>
      </c>
    </row>
    <row r="269" spans="1:7" ht="13.5">
      <c r="A269" t="s">
        <v>55</v>
      </c>
      <c r="B269">
        <v>3</v>
      </c>
      <c r="C269">
        <v>6</v>
      </c>
      <c r="D269">
        <v>4</v>
      </c>
      <c r="E269" s="1">
        <v>7790.833610700002</v>
      </c>
      <c r="F269" s="1">
        <v>19155455</v>
      </c>
      <c r="G269" s="1">
        <v>7768716.171051767</v>
      </c>
    </row>
    <row r="270" spans="1:7" ht="13.5">
      <c r="A270" t="s">
        <v>55</v>
      </c>
      <c r="B270">
        <v>3</v>
      </c>
      <c r="C270">
        <v>6</v>
      </c>
      <c r="D270">
        <v>5</v>
      </c>
      <c r="E270" s="1">
        <v>337.25</v>
      </c>
      <c r="F270" s="1">
        <v>597094</v>
      </c>
      <c r="G270" s="1">
        <v>184114.04</v>
      </c>
    </row>
    <row r="271" spans="1:7" ht="13.5">
      <c r="A271" t="s">
        <v>55</v>
      </c>
      <c r="B271">
        <v>3</v>
      </c>
      <c r="C271">
        <v>6</v>
      </c>
      <c r="D271">
        <v>6</v>
      </c>
      <c r="E271" s="1">
        <v>-0.75</v>
      </c>
      <c r="F271" s="1">
        <v>-1026</v>
      </c>
      <c r="G271" s="1">
        <v>-280.95</v>
      </c>
    </row>
    <row r="272" spans="1:7" ht="13.5">
      <c r="A272" t="s">
        <v>55</v>
      </c>
      <c r="B272">
        <v>3</v>
      </c>
      <c r="C272">
        <v>6</v>
      </c>
      <c r="D272">
        <v>7</v>
      </c>
      <c r="E272" s="1">
        <v>6755.499992999999</v>
      </c>
      <c r="F272" s="1">
        <v>6615021</v>
      </c>
      <c r="G272" s="1">
        <v>420767.47297779995</v>
      </c>
    </row>
    <row r="273" spans="1:7" ht="13.5">
      <c r="A273" t="s">
        <v>55</v>
      </c>
      <c r="B273">
        <v>3</v>
      </c>
      <c r="C273">
        <v>6</v>
      </c>
      <c r="D273">
        <v>8</v>
      </c>
      <c r="E273" s="1">
        <v>217.5</v>
      </c>
      <c r="F273" s="1">
        <v>296760</v>
      </c>
      <c r="G273" s="1">
        <v>101575.5</v>
      </c>
    </row>
    <row r="274" spans="1:7" ht="13.5">
      <c r="A274" t="s">
        <v>55</v>
      </c>
      <c r="B274">
        <v>3</v>
      </c>
      <c r="C274">
        <v>6</v>
      </c>
      <c r="D274">
        <v>9</v>
      </c>
      <c r="E274" s="1">
        <v>25.5833333</v>
      </c>
      <c r="F274" s="1">
        <v>84302</v>
      </c>
      <c r="G274" s="1">
        <v>23896.6668016</v>
      </c>
    </row>
    <row r="275" spans="1:7" ht="13.5">
      <c r="A275" t="s">
        <v>55</v>
      </c>
      <c r="B275">
        <v>3</v>
      </c>
      <c r="C275">
        <v>6</v>
      </c>
      <c r="D275">
        <v>12</v>
      </c>
      <c r="E275" s="1">
        <v>35</v>
      </c>
      <c r="F275" s="1">
        <v>76764</v>
      </c>
      <c r="G275" s="1">
        <v>37585</v>
      </c>
    </row>
    <row r="276" spans="1:7" ht="13.5">
      <c r="A276" t="s">
        <v>55</v>
      </c>
      <c r="B276">
        <v>3</v>
      </c>
      <c r="C276">
        <v>7</v>
      </c>
      <c r="D276">
        <v>3</v>
      </c>
      <c r="E276" s="1">
        <v>4191.1249652999995</v>
      </c>
      <c r="F276" s="1">
        <v>9403427</v>
      </c>
      <c r="G276" s="1">
        <v>3829649.0086840796</v>
      </c>
    </row>
    <row r="277" spans="1:7" ht="13.5">
      <c r="A277" t="s">
        <v>55</v>
      </c>
      <c r="B277">
        <v>3</v>
      </c>
      <c r="C277">
        <v>7</v>
      </c>
      <c r="D277">
        <v>4</v>
      </c>
      <c r="E277" s="1">
        <v>3666.8333006999997</v>
      </c>
      <c r="F277" s="1">
        <v>8825714</v>
      </c>
      <c r="G277" s="1">
        <v>3497906.300720613</v>
      </c>
    </row>
    <row r="278" spans="1:7" ht="13.5">
      <c r="A278" t="s">
        <v>55</v>
      </c>
      <c r="B278">
        <v>3</v>
      </c>
      <c r="C278">
        <v>7</v>
      </c>
      <c r="D278">
        <v>5</v>
      </c>
      <c r="E278" s="1">
        <v>283.83333300000004</v>
      </c>
      <c r="F278" s="1">
        <v>506321</v>
      </c>
      <c r="G278" s="1">
        <v>191859.82369952</v>
      </c>
    </row>
    <row r="279" spans="1:7" ht="13.5">
      <c r="A279" t="s">
        <v>55</v>
      </c>
      <c r="B279">
        <v>3</v>
      </c>
      <c r="C279">
        <v>7</v>
      </c>
      <c r="D279">
        <v>7</v>
      </c>
      <c r="E279" s="1">
        <v>1703.4999990000001</v>
      </c>
      <c r="F279" s="1">
        <v>1899284</v>
      </c>
      <c r="G279" s="1">
        <v>466513.63917876984</v>
      </c>
    </row>
    <row r="280" spans="1:7" ht="13.5">
      <c r="A280" t="s">
        <v>55</v>
      </c>
      <c r="B280">
        <v>3</v>
      </c>
      <c r="C280">
        <v>7</v>
      </c>
      <c r="D280">
        <v>8</v>
      </c>
      <c r="E280" s="1">
        <v>11</v>
      </c>
      <c r="F280" s="1">
        <v>16659</v>
      </c>
      <c r="G280" s="1">
        <v>7909.6</v>
      </c>
    </row>
    <row r="281" spans="1:7" ht="13.5">
      <c r="A281" t="s">
        <v>55</v>
      </c>
      <c r="B281">
        <v>3</v>
      </c>
      <c r="C281">
        <v>8</v>
      </c>
      <c r="D281">
        <v>3</v>
      </c>
      <c r="E281" s="1">
        <v>14268.750300099999</v>
      </c>
      <c r="F281" s="1">
        <v>32278515</v>
      </c>
      <c r="G281" s="1">
        <v>13358134.971858159</v>
      </c>
    </row>
    <row r="282" spans="1:7" ht="13.5">
      <c r="A282" t="s">
        <v>55</v>
      </c>
      <c r="B282">
        <v>3</v>
      </c>
      <c r="C282">
        <v>8</v>
      </c>
      <c r="D282">
        <v>4</v>
      </c>
      <c r="E282" s="1">
        <v>10851.041641100002</v>
      </c>
      <c r="F282" s="1">
        <v>26323876</v>
      </c>
      <c r="G282" s="1">
        <v>8678577.374667756</v>
      </c>
    </row>
    <row r="283" spans="1:7" ht="13.5">
      <c r="A283" t="s">
        <v>55</v>
      </c>
      <c r="B283">
        <v>3</v>
      </c>
      <c r="C283">
        <v>8</v>
      </c>
      <c r="D283">
        <v>5</v>
      </c>
      <c r="E283" s="1">
        <v>542.4166598</v>
      </c>
      <c r="F283" s="1">
        <v>954163</v>
      </c>
      <c r="G283" s="1">
        <v>247168.95894487988</v>
      </c>
    </row>
    <row r="284" spans="1:7" ht="13.5">
      <c r="A284" t="s">
        <v>55</v>
      </c>
      <c r="B284">
        <v>3</v>
      </c>
      <c r="C284">
        <v>8</v>
      </c>
      <c r="D284">
        <v>7</v>
      </c>
      <c r="E284" s="1">
        <v>3674.1666369999994</v>
      </c>
      <c r="F284" s="1">
        <v>3856945</v>
      </c>
      <c r="G284" s="1">
        <v>741181.1917501998</v>
      </c>
    </row>
    <row r="285" spans="1:7" ht="13.5">
      <c r="A285" t="s">
        <v>55</v>
      </c>
      <c r="B285">
        <v>3</v>
      </c>
      <c r="C285">
        <v>8</v>
      </c>
      <c r="D285">
        <v>8</v>
      </c>
      <c r="E285" s="1">
        <v>229.033334</v>
      </c>
      <c r="F285" s="1">
        <v>337422</v>
      </c>
      <c r="G285" s="1">
        <v>145804.51944240002</v>
      </c>
    </row>
    <row r="286" spans="1:7" ht="13.5">
      <c r="A286" t="s">
        <v>55</v>
      </c>
      <c r="B286">
        <v>3</v>
      </c>
      <c r="C286">
        <v>8</v>
      </c>
      <c r="D286">
        <v>9</v>
      </c>
      <c r="E286" s="1">
        <v>250.16666310000002</v>
      </c>
      <c r="F286" s="1">
        <v>669038</v>
      </c>
      <c r="G286" s="1">
        <v>316703.2716899599</v>
      </c>
    </row>
    <row r="287" spans="1:7" ht="13.5">
      <c r="A287" t="s">
        <v>55</v>
      </c>
      <c r="B287">
        <v>3</v>
      </c>
      <c r="C287">
        <v>9</v>
      </c>
      <c r="D287">
        <v>3</v>
      </c>
      <c r="E287" s="1">
        <v>998.1249962999999</v>
      </c>
      <c r="F287" s="1">
        <v>2208407</v>
      </c>
      <c r="G287" s="1">
        <v>933941.5043267803</v>
      </c>
    </row>
    <row r="288" spans="1:7" ht="13.5">
      <c r="A288" t="s">
        <v>55</v>
      </c>
      <c r="B288">
        <v>3</v>
      </c>
      <c r="C288">
        <v>9</v>
      </c>
      <c r="D288">
        <v>4</v>
      </c>
      <c r="E288" s="1">
        <v>677.625</v>
      </c>
      <c r="F288" s="1">
        <v>1564142</v>
      </c>
      <c r="G288" s="1">
        <v>583904.2416668</v>
      </c>
    </row>
    <row r="289" spans="1:7" ht="13.5">
      <c r="A289" t="s">
        <v>55</v>
      </c>
      <c r="B289">
        <v>3</v>
      </c>
      <c r="C289">
        <v>9</v>
      </c>
      <c r="D289">
        <v>5</v>
      </c>
      <c r="E289" s="1">
        <v>1</v>
      </c>
      <c r="F289" s="1">
        <v>1920</v>
      </c>
      <c r="G289" s="1">
        <v>764.44</v>
      </c>
    </row>
    <row r="290" spans="1:7" ht="13.5">
      <c r="A290" t="s">
        <v>55</v>
      </c>
      <c r="B290">
        <v>3</v>
      </c>
      <c r="C290">
        <v>9</v>
      </c>
      <c r="D290">
        <v>7</v>
      </c>
      <c r="E290" s="1">
        <v>375.833331</v>
      </c>
      <c r="F290" s="1">
        <v>392413</v>
      </c>
      <c r="G290" s="1">
        <v>95234.66045718997</v>
      </c>
    </row>
    <row r="291" spans="1:7" ht="13.5">
      <c r="A291" t="s">
        <v>55</v>
      </c>
      <c r="B291">
        <v>3</v>
      </c>
      <c r="C291">
        <v>10</v>
      </c>
      <c r="D291">
        <v>3</v>
      </c>
      <c r="E291" s="1">
        <v>1909.7916611999995</v>
      </c>
      <c r="F291" s="1">
        <v>4673936</v>
      </c>
      <c r="G291" s="1">
        <v>1268039.7595770203</v>
      </c>
    </row>
    <row r="292" spans="1:7" ht="13.5">
      <c r="A292" t="s">
        <v>55</v>
      </c>
      <c r="B292">
        <v>3</v>
      </c>
      <c r="C292">
        <v>10</v>
      </c>
      <c r="D292">
        <v>5</v>
      </c>
      <c r="E292" s="1">
        <v>-1.416667</v>
      </c>
      <c r="F292" s="1">
        <v>-4400</v>
      </c>
      <c r="G292" s="1">
        <v>-2062.03194989</v>
      </c>
    </row>
    <row r="293" spans="1:4" ht="13.5">
      <c r="A293" t="s">
        <v>55</v>
      </c>
      <c r="B293">
        <v>3</v>
      </c>
      <c r="C293">
        <v>12</v>
      </c>
      <c r="D293">
        <v>6</v>
      </c>
    </row>
    <row r="294" spans="1:7" ht="13.5">
      <c r="A294" t="s">
        <v>55</v>
      </c>
      <c r="B294">
        <v>3</v>
      </c>
      <c r="C294">
        <v>13</v>
      </c>
      <c r="D294">
        <v>8</v>
      </c>
      <c r="E294" s="1">
        <v>75.43333329999999</v>
      </c>
      <c r="F294" s="1">
        <v>96578</v>
      </c>
      <c r="G294" s="1">
        <v>16070.75336108</v>
      </c>
    </row>
    <row r="295" spans="1:7" ht="13.5">
      <c r="A295" t="s">
        <v>55</v>
      </c>
      <c r="B295">
        <v>3</v>
      </c>
      <c r="C295">
        <v>10</v>
      </c>
      <c r="D295">
        <v>9</v>
      </c>
      <c r="E295" s="1">
        <v>160.54166659999999</v>
      </c>
      <c r="F295" s="1">
        <v>556541</v>
      </c>
      <c r="G295" s="1">
        <v>175309.866838</v>
      </c>
    </row>
  </sheetData>
  <sheetProtection/>
  <autoFilter ref="A1:G295"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7.375" style="0" bestFit="1" customWidth="1"/>
  </cols>
  <sheetData>
    <row r="1" spans="1:2" ht="13.5">
      <c r="A1" t="s">
        <v>104</v>
      </c>
      <c r="B1" t="s">
        <v>105</v>
      </c>
    </row>
    <row r="2" spans="1:2" ht="13.5">
      <c r="A2">
        <v>1</v>
      </c>
      <c r="B2" t="s">
        <v>83</v>
      </c>
    </row>
    <row r="3" spans="1:2" ht="13.5">
      <c r="A3">
        <v>2</v>
      </c>
      <c r="B3" t="s">
        <v>84</v>
      </c>
    </row>
    <row r="4" spans="1:2" ht="13.5">
      <c r="A4">
        <v>3</v>
      </c>
      <c r="B4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南九州コカ・コーラボトリング株式会社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c040304</dc:creator>
  <cp:keywords/>
  <dc:description/>
  <cp:lastModifiedBy>hashimotoryuichi</cp:lastModifiedBy>
  <cp:lastPrinted>2008-02-04T05:35:33Z</cp:lastPrinted>
  <dcterms:created xsi:type="dcterms:W3CDTF">2008-02-04T02:35:52Z</dcterms:created>
  <dcterms:modified xsi:type="dcterms:W3CDTF">2019-03-19T00:40:01Z</dcterms:modified>
  <cp:category/>
  <cp:version/>
  <cp:contentType/>
  <cp:contentStatus/>
</cp:coreProperties>
</file>